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F7" i="1"/>
  <c r="G7" i="1"/>
  <c r="G10" i="1"/>
  <c r="E6" i="7" l="1"/>
  <c r="F80" i="7"/>
  <c r="F76" i="7"/>
  <c r="F69" i="7"/>
  <c r="F64" i="7"/>
  <c r="F60" i="7"/>
  <c r="F59" i="7" s="1"/>
  <c r="F51" i="7"/>
  <c r="F47" i="7"/>
  <c r="F40" i="7"/>
  <c r="F35" i="7"/>
  <c r="F29" i="7"/>
  <c r="F23" i="7"/>
  <c r="F18" i="7"/>
  <c r="F10" i="7"/>
  <c r="E80" i="7"/>
  <c r="E76" i="7"/>
  <c r="E69" i="7"/>
  <c r="E64" i="7"/>
  <c r="E60" i="7"/>
  <c r="E59" i="7"/>
  <c r="E51" i="7"/>
  <c r="E10" i="7"/>
  <c r="E18" i="7"/>
  <c r="E23" i="7"/>
  <c r="E29" i="7"/>
  <c r="F67" i="3"/>
  <c r="F69" i="3"/>
  <c r="F68" i="3"/>
  <c r="F64" i="3"/>
  <c r="F62" i="3"/>
  <c r="F58" i="3"/>
  <c r="F53" i="3"/>
  <c r="F48" i="3"/>
  <c r="F44" i="3"/>
  <c r="F42" i="3"/>
  <c r="F35" i="3"/>
  <c r="F29" i="3"/>
  <c r="F27" i="3"/>
  <c r="F25" i="3"/>
  <c r="F19" i="3"/>
  <c r="F17" i="3"/>
  <c r="F15" i="3"/>
  <c r="F11" i="3"/>
  <c r="F6" i="7" l="1"/>
  <c r="F13" i="3"/>
</calcChain>
</file>

<file path=xl/sharedStrings.xml><?xml version="1.0" encoding="utf-8"?>
<sst xmlns="http://schemas.openxmlformats.org/spreadsheetml/2006/main" count="229" uniqueCount="126">
  <si>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</si>
  <si>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</si>
  <si>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</si>
  <si>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</si>
  <si>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</si>
  <si>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</si>
  <si>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</si>
  <si>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</si>
  <si>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</si>
  <si>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</si>
  <si>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</si>
  <si>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</si>
  <si>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</si>
  <si>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</si>
  <si>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</si>
  <si>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</si>
  <si>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</si>
  <si>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</si>
  <si>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</si>
  <si>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</si>
  <si>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</si>
  <si>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</si>
  <si>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</si>
  <si>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</si>
  <si>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</si>
  <si>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</si>
  <si>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</si>
  <si>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</si>
  <si>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</si>
  <si>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</si>
  <si>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</si>
  <si>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</si>
  <si>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</si>
  <si>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</si>
  <si>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</si>
  <si>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</si>
  <si>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</si>
  <si>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</si>
  <si>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</si>
  <si>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</si>
  <si>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</si>
  <si>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</si>
  <si>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</si>
  <si>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</si>
  <si>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</si>
  <si>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</si>
  <si>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</si>
  <si>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t>Naziv</t>
  </si>
  <si>
    <t>VLASTITI PRIHODI-PK</t>
  </si>
  <si>
    <t>Prihodi od imovine</t>
  </si>
  <si>
    <t>PRIHODI ZA POSEBNE NAMJENE</t>
  </si>
  <si>
    <t>Prihodi od upravnih i administrativnih pristojbi,pristojbi po posebnim propisima i naknada</t>
  </si>
  <si>
    <t>Prihodi od prodaje proizvoda i robe te pruženih usluga i prihodi od donacija</t>
  </si>
  <si>
    <t>TEKUĆE DONACIJE -PK</t>
  </si>
  <si>
    <t>UKUPNO PRIHOD</t>
  </si>
  <si>
    <t>Financijski rashodi</t>
  </si>
  <si>
    <t>Dodatna ulaganja na građevinskim objektima</t>
  </si>
  <si>
    <t>UKUPNO</t>
  </si>
  <si>
    <t>UKUPNO RASHOD</t>
  </si>
  <si>
    <t>OPĆI PRIHODI I PRIMICI</t>
  </si>
  <si>
    <t xml:space="preserve"> </t>
  </si>
  <si>
    <t>DEC-Prihodi iz nadležnog proračuna i od HZZO-a temeljem ugovornih obveza</t>
  </si>
  <si>
    <t>09 Obrazovanje</t>
  </si>
  <si>
    <t>POMOĆI IZ GR.PR.-PK</t>
  </si>
  <si>
    <t>POMOĆI -PK-(mzo, mk)</t>
  </si>
  <si>
    <t>POMOĆI -PK(mzo,mk)</t>
  </si>
  <si>
    <t>PROGRAM 1001</t>
  </si>
  <si>
    <t>Program javnih potreba u školstvu</t>
  </si>
  <si>
    <t>Aktivnost A100007</t>
  </si>
  <si>
    <t>ŠKOLSKA NATJECANJA I SMO.</t>
  </si>
  <si>
    <t>Izvor financiranja 1.1.</t>
  </si>
  <si>
    <t>3+4</t>
  </si>
  <si>
    <t>Izvor financiranja 4.3.1.</t>
  </si>
  <si>
    <t>BESKAMATNI ZAJAM</t>
  </si>
  <si>
    <t>PRIHODI ZA POSEBNE NAMJENE-PK</t>
  </si>
  <si>
    <t>Materijal i sirovine</t>
  </si>
  <si>
    <t>OPĆI PRIHODI OSNOVNE ŠKOLE</t>
  </si>
  <si>
    <t>Naknada građanima-rad.mat</t>
  </si>
  <si>
    <t>Aktivnost A100010</t>
  </si>
  <si>
    <t>ŠKOLSKA KUHINJA</t>
  </si>
  <si>
    <t>Izvor financiranja 5.2.9</t>
  </si>
  <si>
    <t>Pomoći Ministarstvo za demogra.</t>
  </si>
  <si>
    <t xml:space="preserve"> DONACIJE </t>
  </si>
  <si>
    <t>091 Osnovno obrazovanje</t>
  </si>
  <si>
    <t>0912  Osnovno obrazovanje</t>
  </si>
  <si>
    <t>Aktivnost A100014</t>
  </si>
  <si>
    <t>Redovni program OŠ</t>
  </si>
  <si>
    <t>Izvor financiranja 1.2</t>
  </si>
  <si>
    <t>Izvor financiranja 3.1.1</t>
  </si>
  <si>
    <t>Izvor financiranja 5 2.2..</t>
  </si>
  <si>
    <t>POMOĆI-PK</t>
  </si>
  <si>
    <t>Naknada građanima-rad.mat.</t>
  </si>
  <si>
    <t>Aktivnost A100015</t>
  </si>
  <si>
    <t>PRODUŽENI BORAVAK</t>
  </si>
  <si>
    <t>Kapitalni projekt K100002</t>
  </si>
  <si>
    <t>Ulaganja u objekte školstva</t>
  </si>
  <si>
    <t>Usluge tekućeg i investicijskog održavanja</t>
  </si>
  <si>
    <t>Kapitalni projekt K100007</t>
  </si>
  <si>
    <t>Ulaganja u objekte školstva-POTRES</t>
  </si>
  <si>
    <t>Izvor financiranja 8.4.</t>
  </si>
  <si>
    <t>Tekući projekt T100004</t>
  </si>
  <si>
    <t>Izvor financiranja 5.2.5</t>
  </si>
  <si>
    <t>POMOĆI-MINISTARSTVO ZNANOSTI I OBRAZOVANJA</t>
  </si>
  <si>
    <t>Novi plan 2023</t>
  </si>
  <si>
    <t>Plan  2023.-</t>
  </si>
  <si>
    <t>Plan  2023.</t>
  </si>
  <si>
    <t>Novi plan 2023.</t>
  </si>
  <si>
    <t>OSNOVNA ŠKOLA MLADOST</t>
  </si>
  <si>
    <t>Plan 2023.</t>
  </si>
  <si>
    <t>Izvor financiranja 5.2.2.</t>
  </si>
  <si>
    <t>Zatezne kamate</t>
  </si>
  <si>
    <t>Izvor financiranja 5.7.1</t>
  </si>
  <si>
    <t>PRIHODI OPĆINA,GRADOVA</t>
  </si>
  <si>
    <t>POMOĆI IZ DRŽ.PRORAČUNA-OBNOVA</t>
  </si>
  <si>
    <t>Poslovni objekti</t>
  </si>
  <si>
    <t>POMOĆI IZ GRADOVA, OPĆINA-PK</t>
  </si>
  <si>
    <t>Tekuće pomoći pror.korisnicima</t>
  </si>
  <si>
    <t>POMOĆI IZ DRŽAV.PRORAČUNA-POTRE</t>
  </si>
  <si>
    <t>Rshodi za zaposlene</t>
  </si>
  <si>
    <r>
      <t>I</t>
    </r>
    <r>
      <rPr>
        <b/>
        <sz val="14"/>
        <color indexed="8"/>
        <rFont val="Arial"/>
        <family val="2"/>
        <charset val="238"/>
      </rPr>
      <t>zvor financiranja 5.2.25</t>
    </r>
  </si>
  <si>
    <r>
      <rPr>
        <b/>
        <sz val="14"/>
        <color rgb="FF000000"/>
        <rFont val="Arial"/>
        <family val="2"/>
        <charset val="238"/>
      </rPr>
      <t>Osiguravanje pomoćnika u nastavi učenicima s teškoćama</t>
    </r>
    <r>
      <rPr>
        <sz val="14"/>
        <color indexed="8"/>
        <rFont val="Arial"/>
        <family val="2"/>
        <charset val="238"/>
      </rPr>
      <t xml:space="preserve"> </t>
    </r>
  </si>
  <si>
    <t>FINANCIJSKI PLAN PRORAČUNSKOG KORISNIKA JEDINICE LOKALNE I PODRUČNE (REGIONALNE) SAMOUPRAVE 
ZA 2023.GODINU-REBALANS</t>
  </si>
  <si>
    <t xml:space="preserve">FINANCIJSKI PLAN PRORAČUNSKOG KORISNIKA JEDINICE LOKALNE I PODRUČNE (REGIONALNE) SAMOUPRAVE 
ZA 2023.-REBALANS </t>
  </si>
  <si>
    <t>FINANCIJSKI PLAN PRORAČUNSKOG KORISNIKA JEDINICE LOKALNE I PODRUČNE (REGIONALNE) SAMOUPRAVE 
ZA 2023. GODINU-REBALANS</t>
  </si>
  <si>
    <t>FINANCIJSKI PLAN PRORAČUNSKOG KORISNIKA JEDINICE LOKALNE I PODRUČNE (REGIONALNE) SAMOUPRAVE-REBALANS 
ZA 2023.  GODINU</t>
  </si>
  <si>
    <t>Uređaji,strojevi i oprema za ostale namjene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</si>
</sst>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kn-41A]_-;\-* #,##0.00\ [$kn-41A]_-;_-* &quot;-&quot;??\ [$kn-41A]_-;_-@_-"/>
  </numFmts>
  <fonts count="5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0"/>
      <color indexed="8"/>
      <name val="Arial"/>
      <family val="2"/>
      <charset val="238"/>
    </font>
    <font>
      <b/>
      <sz val="20"/>
      <color indexed="8"/>
      <name val="Arial"/>
      <family val="2"/>
      <charset val="238"/>
    </font>
    <font>
      <sz val="14"/>
      <color theme="1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i/>
      <sz val="16"/>
      <color theme="1"/>
      <name val="Arial"/>
      <family val="2"/>
      <charset val="238"/>
    </font>
    <font>
      <sz val="20"/>
      <color theme="1"/>
      <name val="Calibri"/>
      <family val="2"/>
      <charset val="238"/>
      <scheme val="minor"/>
    </font>
    <font>
      <b/>
      <sz val="16"/>
      <color indexed="8"/>
      <name val="Arial"/>
      <family val="2"/>
      <charset val="238"/>
    </font>
    <font>
      <sz val="16"/>
      <color indexed="8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i/>
      <sz val="14"/>
      <color indexed="8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i/>
      <sz val="16"/>
      <name val="Arial"/>
      <family val="2"/>
      <charset val="238"/>
    </font>
    <font>
      <sz val="16"/>
      <color theme="1"/>
      <name val="Arial"/>
      <family val="2"/>
      <charset val="238"/>
    </font>
    <font>
      <b/>
      <sz val="11"/>
      <name val="Arial"/>
      <family val="2"/>
      <charset val="238"/>
    </font>
    <font>
      <i/>
      <sz val="1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2"/>
      <color theme="1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i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</cellStyleXfs>
  <cellXfs count="265">
    <xf numFmtId="0" fontId="0" fillId="0" borderId="0" xfId="0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0" fontId="17" fillId="5" borderId="3" xfId="1" applyNumberFormat="1" applyFont="1" applyBorder="1" applyAlignment="1" applyProtection="1">
      <alignment horizontal="left" vertical="center" wrapText="1"/>
    </xf>
    <xf numFmtId="0" fontId="18" fillId="5" borderId="3" xfId="1" applyNumberFormat="1" applyFont="1" applyBorder="1" applyAlignment="1" applyProtection="1">
      <alignment horizontal="left" vertical="center" wrapText="1"/>
    </xf>
    <xf numFmtId="2" fontId="0" fillId="0" borderId="0" xfId="0" applyNumberFormat="1"/>
    <xf numFmtId="0" fontId="18" fillId="5" borderId="3" xfId="1" applyNumberFormat="1" applyFont="1" applyBorder="1" applyAlignment="1" applyProtection="1">
      <alignment horizontal="center" vertical="center" wrapText="1"/>
    </xf>
    <xf numFmtId="0" fontId="20" fillId="3" borderId="1" xfId="0" applyFont="1" applyFill="1" applyBorder="1" applyAlignment="1">
      <alignment horizontal="left" vertical="center"/>
    </xf>
    <xf numFmtId="0" fontId="19" fillId="3" borderId="2" xfId="0" applyNumberFormat="1" applyFont="1" applyFill="1" applyBorder="1" applyAlignment="1" applyProtection="1">
      <alignment vertical="center"/>
    </xf>
    <xf numFmtId="3" fontId="6" fillId="2" borderId="3" xfId="0" applyNumberFormat="1" applyFont="1" applyFill="1" applyBorder="1" applyAlignment="1">
      <alignment horizontal="right"/>
    </xf>
    <xf numFmtId="0" fontId="1" fillId="0" borderId="0" xfId="0" applyFont="1"/>
    <xf numFmtId="0" fontId="6" fillId="12" borderId="3" xfId="0" applyNumberFormat="1" applyFont="1" applyFill="1" applyBorder="1" applyAlignment="1" applyProtection="1">
      <alignment horizontal="center" vertical="center" wrapText="1"/>
    </xf>
    <xf numFmtId="0" fontId="6" fillId="12" borderId="1" xfId="0" applyNumberFormat="1" applyFont="1" applyFill="1" applyBorder="1" applyAlignment="1" applyProtection="1">
      <alignment horizontal="center" vertical="center" wrapText="1"/>
    </xf>
    <xf numFmtId="0" fontId="22" fillId="6" borderId="3" xfId="2" applyNumberFormat="1" applyFont="1" applyBorder="1" applyAlignment="1" applyProtection="1">
      <alignment horizontal="left" vertical="center" wrapText="1"/>
    </xf>
    <xf numFmtId="0" fontId="23" fillId="6" borderId="3" xfId="2" applyNumberFormat="1" applyFont="1" applyBorder="1" applyAlignment="1" applyProtection="1">
      <alignment horizontal="left" vertical="center" wrapText="1"/>
    </xf>
    <xf numFmtId="0" fontId="24" fillId="0" borderId="0" xfId="0" applyFont="1"/>
    <xf numFmtId="0" fontId="4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5" fillId="0" borderId="1" xfId="0" quotePrefix="1" applyFont="1" applyBorder="1" applyAlignment="1">
      <alignment horizontal="left" wrapText="1"/>
    </xf>
    <xf numFmtId="0" fontId="5" fillId="0" borderId="2" xfId="0" quotePrefix="1" applyFont="1" applyBorder="1" applyAlignment="1">
      <alignment horizontal="left" wrapText="1"/>
    </xf>
    <xf numFmtId="0" fontId="5" fillId="0" borderId="2" xfId="0" quotePrefix="1" applyFont="1" applyBorder="1" applyAlignment="1">
      <alignment horizontal="center" wrapText="1"/>
    </xf>
    <xf numFmtId="0" fontId="5" fillId="0" borderId="2" xfId="0" quotePrefix="1" applyNumberFormat="1" applyFont="1" applyFill="1" applyBorder="1" applyAlignment="1" applyProtection="1">
      <alignment horizontal="left"/>
    </xf>
    <xf numFmtId="0" fontId="5" fillId="12" borderId="3" xfId="0" applyNumberFormat="1" applyFont="1" applyFill="1" applyBorder="1" applyAlignment="1" applyProtection="1">
      <alignment horizontal="center" vertical="center" wrapText="1"/>
    </xf>
    <xf numFmtId="3" fontId="5" fillId="0" borderId="3" xfId="0" applyNumberFormat="1" applyFont="1" applyBorder="1" applyAlignment="1">
      <alignment horizontal="right"/>
    </xf>
    <xf numFmtId="3" fontId="5" fillId="3" borderId="3" xfId="0" applyNumberFormat="1" applyFont="1" applyFill="1" applyBorder="1" applyAlignment="1">
      <alignment horizontal="right"/>
    </xf>
    <xf numFmtId="0" fontId="5" fillId="0" borderId="0" xfId="0" quotePrefix="1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/>
    <xf numFmtId="3" fontId="5" fillId="4" borderId="1" xfId="0" quotePrefix="1" applyNumberFormat="1" applyFont="1" applyFill="1" applyBorder="1" applyAlignment="1">
      <alignment horizontal="right"/>
    </xf>
    <xf numFmtId="3" fontId="5" fillId="3" borderId="1" xfId="0" quotePrefix="1" applyNumberFormat="1" applyFont="1" applyFill="1" applyBorder="1" applyAlignment="1">
      <alignment horizontal="right"/>
    </xf>
    <xf numFmtId="0" fontId="13" fillId="0" borderId="0" xfId="0" applyFont="1"/>
    <xf numFmtId="3" fontId="30" fillId="6" borderId="3" xfId="2" applyNumberFormat="1" applyFont="1" applyBorder="1" applyAlignment="1">
      <alignment horizontal="right"/>
    </xf>
    <xf numFmtId="3" fontId="30" fillId="6" borderId="1" xfId="2" applyNumberFormat="1" applyFont="1" applyBorder="1" applyAlignment="1">
      <alignment horizontal="right"/>
    </xf>
    <xf numFmtId="4" fontId="28" fillId="5" borderId="3" xfId="1" applyNumberFormat="1" applyFont="1" applyBorder="1" applyAlignment="1">
      <alignment horizontal="right"/>
    </xf>
    <xf numFmtId="4" fontId="28" fillId="5" borderId="1" xfId="1" applyNumberFormat="1" applyFont="1" applyBorder="1" applyAlignment="1">
      <alignment horizontal="right"/>
    </xf>
    <xf numFmtId="0" fontId="31" fillId="0" borderId="0" xfId="0" applyFont="1"/>
    <xf numFmtId="0" fontId="32" fillId="4" borderId="4" xfId="0" applyNumberFormat="1" applyFont="1" applyFill="1" applyBorder="1" applyAlignment="1" applyProtection="1">
      <alignment horizontal="center" vertical="center" wrapText="1"/>
    </xf>
    <xf numFmtId="0" fontId="34" fillId="0" borderId="0" xfId="0" applyFont="1"/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33" fillId="0" borderId="0" xfId="0" applyNumberFormat="1" applyFont="1" applyFill="1" applyBorder="1" applyAlignment="1" applyProtection="1">
      <alignment vertical="center" wrapText="1"/>
    </xf>
    <xf numFmtId="0" fontId="32" fillId="4" borderId="3" xfId="0" applyNumberFormat="1" applyFont="1" applyFill="1" applyBorder="1" applyAlignment="1" applyProtection="1">
      <alignment horizontal="center" vertical="center" wrapText="1"/>
    </xf>
    <xf numFmtId="3" fontId="33" fillId="2" borderId="3" xfId="0" applyNumberFormat="1" applyFont="1" applyFill="1" applyBorder="1" applyAlignment="1">
      <alignment horizontal="right"/>
    </xf>
    <xf numFmtId="3" fontId="32" fillId="2" borderId="3" xfId="0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vertical="center" wrapText="1"/>
    </xf>
    <xf numFmtId="0" fontId="32" fillId="4" borderId="4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left" vertical="center" wrapText="1"/>
    </xf>
    <xf numFmtId="3" fontId="4" fillId="2" borderId="3" xfId="0" applyNumberFormat="1" applyFont="1" applyFill="1" applyBorder="1" applyAlignment="1">
      <alignment horizontal="right"/>
    </xf>
    <xf numFmtId="0" fontId="2" fillId="9" borderId="4" xfId="0" applyNumberFormat="1" applyFont="1" applyFill="1" applyBorder="1" applyAlignment="1" applyProtection="1">
      <alignment horizontal="left" vertical="center" wrapText="1"/>
    </xf>
    <xf numFmtId="3" fontId="4" fillId="9" borderId="3" xfId="0" applyNumberFormat="1" applyFont="1" applyFill="1" applyBorder="1" applyAlignment="1">
      <alignment horizontal="right"/>
    </xf>
    <xf numFmtId="0" fontId="35" fillId="3" borderId="4" xfId="0" applyNumberFormat="1" applyFont="1" applyFill="1" applyBorder="1" applyAlignment="1" applyProtection="1">
      <alignment horizontal="left" vertical="center" wrapText="1"/>
    </xf>
    <xf numFmtId="3" fontId="4" fillId="3" borderId="3" xfId="0" applyNumberFormat="1" applyFont="1" applyFill="1" applyBorder="1" applyAlignment="1">
      <alignment horizontal="right"/>
    </xf>
    <xf numFmtId="0" fontId="35" fillId="2" borderId="1" xfId="0" applyNumberFormat="1" applyFont="1" applyFill="1" applyBorder="1" applyAlignment="1" applyProtection="1">
      <alignment horizontal="left" vertical="center" wrapText="1"/>
    </xf>
    <xf numFmtId="0" fontId="35" fillId="2" borderId="2" xfId="0" applyNumberFormat="1" applyFont="1" applyFill="1" applyBorder="1" applyAlignment="1" applyProtection="1">
      <alignment horizontal="left" vertical="center" wrapText="1"/>
    </xf>
    <xf numFmtId="0" fontId="35" fillId="2" borderId="4" xfId="0" applyNumberFormat="1" applyFont="1" applyFill="1" applyBorder="1" applyAlignment="1" applyProtection="1">
      <alignment horizontal="left" vertical="center" wrapText="1"/>
    </xf>
    <xf numFmtId="3" fontId="36" fillId="2" borderId="3" xfId="0" applyNumberFormat="1" applyFont="1" applyFill="1" applyBorder="1" applyAlignment="1">
      <alignment horizontal="right"/>
    </xf>
    <xf numFmtId="3" fontId="2" fillId="2" borderId="3" xfId="0" applyNumberFormat="1" applyFont="1" applyFill="1" applyBorder="1" applyAlignment="1">
      <alignment horizontal="right"/>
    </xf>
    <xf numFmtId="0" fontId="4" fillId="2" borderId="4" xfId="0" applyNumberFormat="1" applyFont="1" applyFill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left" vertical="center" wrapText="1" indent="1"/>
    </xf>
    <xf numFmtId="0" fontId="2" fillId="2" borderId="2" xfId="0" applyNumberFormat="1" applyFont="1" applyFill="1" applyBorder="1" applyAlignment="1" applyProtection="1">
      <alignment horizontal="left" vertical="center" wrapText="1" indent="1"/>
    </xf>
    <xf numFmtId="0" fontId="2" fillId="2" borderId="4" xfId="0" applyNumberFormat="1" applyFont="1" applyFill="1" applyBorder="1" applyAlignment="1" applyProtection="1">
      <alignment horizontal="left" vertical="center" wrapText="1" indent="1"/>
    </xf>
    <xf numFmtId="0" fontId="4" fillId="2" borderId="1" xfId="0" applyNumberFormat="1" applyFont="1" applyFill="1" applyBorder="1" applyAlignment="1" applyProtection="1">
      <alignment horizontal="left" vertical="center" wrapText="1" indent="1"/>
    </xf>
    <xf numFmtId="0" fontId="4" fillId="2" borderId="2" xfId="0" applyNumberFormat="1" applyFont="1" applyFill="1" applyBorder="1" applyAlignment="1" applyProtection="1">
      <alignment horizontal="left" vertical="center" wrapText="1" indent="1"/>
    </xf>
    <xf numFmtId="0" fontId="4" fillId="2" borderId="4" xfId="0" applyNumberFormat="1" applyFont="1" applyFill="1" applyBorder="1" applyAlignment="1" applyProtection="1">
      <alignment horizontal="left" vertical="center" wrapText="1" indent="1"/>
    </xf>
    <xf numFmtId="0" fontId="2" fillId="3" borderId="4" xfId="0" applyNumberFormat="1" applyFont="1" applyFill="1" applyBorder="1" applyAlignment="1" applyProtection="1">
      <alignment horizontal="left" vertical="center" wrapText="1"/>
    </xf>
    <xf numFmtId="3" fontId="2" fillId="3" borderId="3" xfId="0" applyNumberFormat="1" applyFont="1" applyFill="1" applyBorder="1" applyAlignment="1">
      <alignment horizontal="right"/>
    </xf>
    <xf numFmtId="0" fontId="4" fillId="9" borderId="4" xfId="0" applyNumberFormat="1" applyFont="1" applyFill="1" applyBorder="1" applyAlignment="1" applyProtection="1">
      <alignment horizontal="left" vertical="center" wrapText="1"/>
    </xf>
    <xf numFmtId="0" fontId="4" fillId="3" borderId="4" xfId="0" applyNumberFormat="1" applyFont="1" applyFill="1" applyBorder="1" applyAlignment="1" applyProtection="1">
      <alignment horizontal="left" vertical="center" wrapText="1"/>
    </xf>
    <xf numFmtId="0" fontId="2" fillId="13" borderId="4" xfId="0" applyNumberFormat="1" applyFont="1" applyFill="1" applyBorder="1" applyAlignment="1" applyProtection="1">
      <alignment horizontal="left" vertical="center" wrapText="1"/>
    </xf>
    <xf numFmtId="3" fontId="4" fillId="13" borderId="3" xfId="0" applyNumberFormat="1" applyFont="1" applyFill="1" applyBorder="1" applyAlignment="1">
      <alignment horizontal="right"/>
    </xf>
    <xf numFmtId="0" fontId="2" fillId="9" borderId="1" xfId="0" applyNumberFormat="1" applyFont="1" applyFill="1" applyBorder="1" applyAlignment="1" applyProtection="1">
      <alignment horizontal="left" vertical="center" wrapText="1" indent="1"/>
    </xf>
    <xf numFmtId="0" fontId="2" fillId="9" borderId="2" xfId="0" applyNumberFormat="1" applyFont="1" applyFill="1" applyBorder="1" applyAlignment="1" applyProtection="1">
      <alignment horizontal="left" vertical="center" wrapText="1" indent="1"/>
    </xf>
    <xf numFmtId="0" fontId="2" fillId="9" borderId="4" xfId="0" applyNumberFormat="1" applyFont="1" applyFill="1" applyBorder="1" applyAlignment="1" applyProtection="1">
      <alignment horizontal="left" vertical="center" wrapText="1" indent="1"/>
    </xf>
    <xf numFmtId="3" fontId="2" fillId="9" borderId="3" xfId="0" applyNumberFormat="1" applyFont="1" applyFill="1" applyBorder="1" applyAlignment="1">
      <alignment horizontal="right"/>
    </xf>
    <xf numFmtId="0" fontId="4" fillId="2" borderId="2" xfId="0" applyNumberFormat="1" applyFont="1" applyFill="1" applyBorder="1" applyAlignment="1" applyProtection="1">
      <alignment horizontal="left" vertical="center" wrapText="1"/>
    </xf>
    <xf numFmtId="0" fontId="38" fillId="2" borderId="4" xfId="0" applyNumberFormat="1" applyFont="1" applyFill="1" applyBorder="1" applyAlignment="1" applyProtection="1">
      <alignment horizontal="left" vertical="center" wrapText="1"/>
    </xf>
    <xf numFmtId="0" fontId="37" fillId="2" borderId="4" xfId="0" applyNumberFormat="1" applyFont="1" applyFill="1" applyBorder="1" applyAlignment="1" applyProtection="1">
      <alignment horizontal="left" vertical="center" wrapText="1"/>
    </xf>
    <xf numFmtId="0" fontId="32" fillId="12" borderId="3" xfId="0" applyNumberFormat="1" applyFont="1" applyFill="1" applyBorder="1" applyAlignment="1" applyProtection="1">
      <alignment horizontal="center" vertical="center" wrapText="1"/>
    </xf>
    <xf numFmtId="3" fontId="32" fillId="3" borderId="3" xfId="0" applyNumberFormat="1" applyFont="1" applyFill="1" applyBorder="1" applyAlignment="1">
      <alignment horizontal="right"/>
    </xf>
    <xf numFmtId="3" fontId="32" fillId="0" borderId="3" xfId="0" applyNumberFormat="1" applyFont="1" applyFill="1" applyBorder="1" applyAlignment="1">
      <alignment horizontal="right"/>
    </xf>
    <xf numFmtId="3" fontId="32" fillId="0" borderId="3" xfId="0" applyNumberFormat="1" applyFont="1" applyBorder="1" applyAlignment="1">
      <alignment horizontal="right"/>
    </xf>
    <xf numFmtId="3" fontId="32" fillId="3" borderId="3" xfId="0" applyNumberFormat="1" applyFont="1" applyFill="1" applyBorder="1" applyAlignment="1" applyProtection="1">
      <alignment horizontal="right" wrapText="1"/>
    </xf>
    <xf numFmtId="0" fontId="33" fillId="0" borderId="0" xfId="0" applyNumberFormat="1" applyFont="1" applyFill="1" applyBorder="1" applyAlignment="1" applyProtection="1"/>
    <xf numFmtId="0" fontId="39" fillId="2" borderId="3" xfId="0" applyNumberFormat="1" applyFont="1" applyFill="1" applyBorder="1" applyAlignment="1" applyProtection="1">
      <alignment horizontal="left" vertical="center" wrapText="1"/>
    </xf>
    <xf numFmtId="0" fontId="39" fillId="2" borderId="3" xfId="0" applyNumberFormat="1" applyFont="1" applyFill="1" applyBorder="1" applyAlignment="1" applyProtection="1">
      <alignment horizontal="center" vertical="center" wrapText="1"/>
    </xf>
    <xf numFmtId="0" fontId="40" fillId="2" borderId="3" xfId="0" applyNumberFormat="1" applyFont="1" applyFill="1" applyBorder="1" applyAlignment="1" applyProtection="1">
      <alignment horizontal="left" vertical="center" wrapText="1"/>
    </xf>
    <xf numFmtId="3" fontId="33" fillId="2" borderId="1" xfId="0" applyNumberFormat="1" applyFont="1" applyFill="1" applyBorder="1" applyAlignment="1">
      <alignment horizontal="right"/>
    </xf>
    <xf numFmtId="0" fontId="39" fillId="8" borderId="3" xfId="0" applyNumberFormat="1" applyFont="1" applyFill="1" applyBorder="1" applyAlignment="1" applyProtection="1">
      <alignment horizontal="left" vertical="center" wrapText="1"/>
    </xf>
    <xf numFmtId="0" fontId="41" fillId="8" borderId="3" xfId="0" applyNumberFormat="1" applyFont="1" applyFill="1" applyBorder="1" applyAlignment="1" applyProtection="1">
      <alignment horizontal="left" vertical="center" wrapText="1"/>
    </xf>
    <xf numFmtId="3" fontId="32" fillId="9" borderId="3" xfId="0" applyNumberFormat="1" applyFont="1" applyFill="1" applyBorder="1" applyAlignment="1">
      <alignment horizontal="right"/>
    </xf>
    <xf numFmtId="3" fontId="32" fillId="9" borderId="1" xfId="0" applyNumberFormat="1" applyFont="1" applyFill="1" applyBorder="1" applyAlignment="1">
      <alignment horizontal="right"/>
    </xf>
    <xf numFmtId="3" fontId="32" fillId="2" borderId="1" xfId="0" applyNumberFormat="1" applyFont="1" applyFill="1" applyBorder="1" applyAlignment="1">
      <alignment horizontal="right"/>
    </xf>
    <xf numFmtId="0" fontId="34" fillId="6" borderId="3" xfId="2" quotePrefix="1" applyFont="1" applyBorder="1" applyAlignment="1">
      <alignment horizontal="left" vertical="center"/>
    </xf>
    <xf numFmtId="0" fontId="42" fillId="6" borderId="3" xfId="2" quotePrefix="1" applyFont="1" applyBorder="1" applyAlignment="1">
      <alignment horizontal="left" vertical="center" wrapText="1"/>
    </xf>
    <xf numFmtId="3" fontId="43" fillId="9" borderId="3" xfId="2" applyNumberFormat="1" applyFont="1" applyFill="1" applyBorder="1" applyAlignment="1">
      <alignment horizontal="right"/>
    </xf>
    <xf numFmtId="3" fontId="43" fillId="9" borderId="1" xfId="2" applyNumberFormat="1" applyFont="1" applyFill="1" applyBorder="1" applyAlignment="1">
      <alignment horizontal="right"/>
    </xf>
    <xf numFmtId="0" fontId="40" fillId="2" borderId="3" xfId="0" quotePrefix="1" applyFont="1" applyFill="1" applyBorder="1" applyAlignment="1">
      <alignment horizontal="left" vertical="center"/>
    </xf>
    <xf numFmtId="0" fontId="44" fillId="2" borderId="3" xfId="0" quotePrefix="1" applyFont="1" applyFill="1" applyBorder="1" applyAlignment="1">
      <alignment horizontal="left" vertical="center"/>
    </xf>
    <xf numFmtId="0" fontId="40" fillId="2" borderId="3" xfId="0" quotePrefix="1" applyFont="1" applyFill="1" applyBorder="1" applyAlignment="1">
      <alignment horizontal="left" vertical="center" wrapText="1"/>
    </xf>
    <xf numFmtId="0" fontId="42" fillId="6" borderId="3" xfId="2" quotePrefix="1" applyFont="1" applyBorder="1" applyAlignment="1">
      <alignment horizontal="left" vertical="center"/>
    </xf>
    <xf numFmtId="3" fontId="30" fillId="9" borderId="3" xfId="2" applyNumberFormat="1" applyFont="1" applyFill="1" applyBorder="1" applyAlignment="1">
      <alignment horizontal="right"/>
    </xf>
    <xf numFmtId="3" fontId="30" fillId="9" borderId="1" xfId="2" applyNumberFormat="1" applyFont="1" applyFill="1" applyBorder="1" applyAlignment="1">
      <alignment horizontal="right"/>
    </xf>
    <xf numFmtId="0" fontId="34" fillId="6" borderId="5" xfId="2" applyFont="1" applyBorder="1" applyAlignment="1">
      <alignment horizontal="left" vertical="center"/>
    </xf>
    <xf numFmtId="0" fontId="42" fillId="6" borderId="3" xfId="2" applyNumberFormat="1" applyFont="1" applyBorder="1" applyAlignment="1" applyProtection="1">
      <alignment vertical="center" wrapText="1"/>
    </xf>
    <xf numFmtId="3" fontId="43" fillId="9" borderId="5" xfId="2" applyNumberFormat="1" applyFont="1" applyFill="1" applyBorder="1" applyAlignment="1">
      <alignment horizontal="right"/>
    </xf>
    <xf numFmtId="3" fontId="43" fillId="9" borderId="6" xfId="2" applyNumberFormat="1" applyFont="1" applyFill="1" applyBorder="1" applyAlignment="1">
      <alignment horizontal="right"/>
    </xf>
    <xf numFmtId="0" fontId="43" fillId="5" borderId="3" xfId="1" applyNumberFormat="1" applyFont="1" applyBorder="1" applyAlignment="1" applyProtection="1">
      <alignment horizontal="left" vertical="center" wrapText="1"/>
    </xf>
    <xf numFmtId="0" fontId="43" fillId="5" borderId="3" xfId="1" applyNumberFormat="1" applyFont="1" applyBorder="1" applyAlignment="1" applyProtection="1">
      <alignment horizontal="center" vertical="center" wrapText="1"/>
    </xf>
    <xf numFmtId="0" fontId="43" fillId="5" borderId="3" xfId="1" quotePrefix="1" applyFont="1" applyBorder="1" applyAlignment="1">
      <alignment horizontal="left" vertical="center"/>
    </xf>
    <xf numFmtId="3" fontId="43" fillId="10" borderId="3" xfId="1" applyNumberFormat="1" applyFont="1" applyFill="1" applyBorder="1" applyAlignment="1">
      <alignment horizontal="right"/>
    </xf>
    <xf numFmtId="3" fontId="43" fillId="10" borderId="1" xfId="1" applyNumberFormat="1" applyFont="1" applyFill="1" applyBorder="1" applyAlignment="1">
      <alignment horizontal="right"/>
    </xf>
    <xf numFmtId="3" fontId="43" fillId="5" borderId="3" xfId="1" applyNumberFormat="1" applyFont="1" applyBorder="1" applyAlignment="1">
      <alignment horizontal="right"/>
    </xf>
    <xf numFmtId="0" fontId="42" fillId="6" borderId="3" xfId="2" applyNumberFormat="1" applyFont="1" applyBorder="1" applyAlignment="1" applyProtection="1">
      <alignment horizontal="left" vertical="center" wrapText="1"/>
    </xf>
    <xf numFmtId="0" fontId="40" fillId="2" borderId="3" xfId="0" applyNumberFormat="1" applyFont="1" applyFill="1" applyBorder="1" applyAlignment="1" applyProtection="1">
      <alignment vertical="center" wrapText="1"/>
    </xf>
    <xf numFmtId="3" fontId="21" fillId="9" borderId="3" xfId="2" applyNumberFormat="1" applyFont="1" applyFill="1" applyBorder="1" applyAlignment="1">
      <alignment horizontal="right"/>
    </xf>
    <xf numFmtId="0" fontId="34" fillId="6" borderId="3" xfId="2" applyFont="1" applyBorder="1" applyAlignment="1">
      <alignment horizontal="left" vertical="center"/>
    </xf>
    <xf numFmtId="0" fontId="34" fillId="2" borderId="3" xfId="2" applyFont="1" applyFill="1" applyBorder="1" applyAlignment="1">
      <alignment horizontal="left" vertical="center"/>
    </xf>
    <xf numFmtId="0" fontId="39" fillId="2" borderId="3" xfId="0" applyNumberFormat="1" applyFont="1" applyFill="1" applyBorder="1" applyAlignment="1" applyProtection="1">
      <alignment horizontal="center" vertical="center"/>
    </xf>
    <xf numFmtId="3" fontId="45" fillId="2" borderId="3" xfId="2" applyNumberFormat="1" applyFont="1" applyFill="1" applyBorder="1" applyAlignment="1">
      <alignment horizontal="right"/>
    </xf>
    <xf numFmtId="0" fontId="39" fillId="2" borderId="3" xfId="0" applyFont="1" applyFill="1" applyBorder="1" applyAlignment="1">
      <alignment horizontal="left" vertical="center"/>
    </xf>
    <xf numFmtId="0" fontId="39" fillId="2" borderId="3" xfId="0" applyNumberFormat="1" applyFont="1" applyFill="1" applyBorder="1" applyAlignment="1" applyProtection="1">
      <alignment horizontal="left" vertical="center"/>
    </xf>
    <xf numFmtId="0" fontId="42" fillId="6" borderId="3" xfId="2" applyFont="1" applyBorder="1" applyAlignment="1">
      <alignment horizontal="left" vertical="center"/>
    </xf>
    <xf numFmtId="0" fontId="39" fillId="2" borderId="3" xfId="0" applyNumberFormat="1" applyFont="1" applyFill="1" applyBorder="1" applyAlignment="1" applyProtection="1">
      <alignment vertical="center" wrapText="1"/>
    </xf>
    <xf numFmtId="0" fontId="42" fillId="2" borderId="3" xfId="2" applyFont="1" applyFill="1" applyBorder="1" applyAlignment="1">
      <alignment horizontal="left" vertical="center"/>
    </xf>
    <xf numFmtId="3" fontId="30" fillId="2" borderId="3" xfId="2" applyNumberFormat="1" applyFont="1" applyFill="1" applyBorder="1" applyAlignment="1">
      <alignment horizontal="right"/>
    </xf>
    <xf numFmtId="0" fontId="43" fillId="7" borderId="3" xfId="3" applyFont="1" applyBorder="1" applyAlignment="1">
      <alignment horizontal="center" vertical="center"/>
    </xf>
    <xf numFmtId="0" fontId="43" fillId="7" borderId="3" xfId="3" applyNumberFormat="1" applyFont="1" applyBorder="1" applyAlignment="1" applyProtection="1">
      <alignment horizontal="center" vertical="center"/>
    </xf>
    <xf numFmtId="0" fontId="43" fillId="7" borderId="3" xfId="3" applyNumberFormat="1" applyFont="1" applyBorder="1" applyAlignment="1" applyProtection="1">
      <alignment horizontal="left" vertical="center"/>
    </xf>
    <xf numFmtId="0" fontId="43" fillId="7" borderId="3" xfId="3" applyNumberFormat="1" applyFont="1" applyBorder="1" applyAlignment="1" applyProtection="1">
      <alignment vertical="center" wrapText="1"/>
    </xf>
    <xf numFmtId="3" fontId="43" fillId="11" borderId="3" xfId="3" applyNumberFormat="1" applyFont="1" applyFill="1" applyBorder="1" applyAlignment="1">
      <alignment horizontal="right"/>
    </xf>
    <xf numFmtId="0" fontId="43" fillId="5" borderId="3" xfId="1" applyFont="1" applyBorder="1" applyAlignment="1">
      <alignment horizontal="left" vertical="center"/>
    </xf>
    <xf numFmtId="0" fontId="43" fillId="5" borderId="3" xfId="1" applyNumberFormat="1" applyFont="1" applyBorder="1" applyAlignment="1" applyProtection="1">
      <alignment horizontal="center" vertical="center"/>
    </xf>
    <xf numFmtId="0" fontId="43" fillId="5" borderId="3" xfId="1" applyNumberFormat="1" applyFont="1" applyBorder="1" applyAlignment="1" applyProtection="1">
      <alignment horizontal="left" vertical="center"/>
    </xf>
    <xf numFmtId="0" fontId="43" fillId="5" borderId="3" xfId="1" applyNumberFormat="1" applyFont="1" applyBorder="1" applyAlignment="1" applyProtection="1">
      <alignment vertical="center" wrapText="1"/>
    </xf>
    <xf numFmtId="164" fontId="34" fillId="0" borderId="0" xfId="0" applyNumberFormat="1" applyFont="1"/>
    <xf numFmtId="0" fontId="7" fillId="2" borderId="3" xfId="0" applyNumberFormat="1" applyFont="1" applyFill="1" applyBorder="1" applyAlignment="1" applyProtection="1">
      <alignment horizontal="left" vertical="center"/>
    </xf>
    <xf numFmtId="0" fontId="47" fillId="2" borderId="3" xfId="0" quotePrefix="1" applyFont="1" applyFill="1" applyBorder="1" applyAlignment="1">
      <alignment horizontal="left" vertical="center"/>
    </xf>
    <xf numFmtId="0" fontId="48" fillId="6" borderId="3" xfId="2" quotePrefix="1" applyFont="1" applyBorder="1" applyAlignment="1">
      <alignment horizontal="left" vertical="center"/>
    </xf>
    <xf numFmtId="0" fontId="49" fillId="6" borderId="3" xfId="2" applyNumberFormat="1" applyFont="1" applyBorder="1" applyAlignment="1" applyProtection="1">
      <alignment horizontal="left" vertical="center"/>
    </xf>
    <xf numFmtId="0" fontId="49" fillId="2" borderId="3" xfId="2" applyNumberFormat="1" applyFont="1" applyFill="1" applyBorder="1" applyAlignment="1" applyProtection="1">
      <alignment horizontal="left" vertical="center"/>
    </xf>
    <xf numFmtId="0" fontId="49" fillId="6" borderId="3" xfId="2" quotePrefix="1" applyFont="1" applyBorder="1" applyAlignment="1">
      <alignment horizontal="left" vertical="center"/>
    </xf>
    <xf numFmtId="0" fontId="50" fillId="6" borderId="3" xfId="2" applyNumberFormat="1" applyFont="1" applyBorder="1" applyAlignment="1" applyProtection="1">
      <alignment horizontal="left" vertical="center"/>
    </xf>
    <xf numFmtId="0" fontId="17" fillId="7" borderId="3" xfId="3" applyNumberFormat="1" applyFont="1" applyBorder="1" applyAlignment="1" applyProtection="1">
      <alignment horizontal="left" vertical="center"/>
    </xf>
    <xf numFmtId="0" fontId="46" fillId="2" borderId="3" xfId="0" quotePrefix="1" applyFont="1" applyFill="1" applyBorder="1" applyAlignment="1">
      <alignment horizontal="center" vertical="center"/>
    </xf>
    <xf numFmtId="0" fontId="0" fillId="6" borderId="3" xfId="2" quotePrefix="1" applyFont="1" applyBorder="1" applyAlignment="1">
      <alignment horizontal="center" vertical="center"/>
    </xf>
    <xf numFmtId="0" fontId="0" fillId="6" borderId="3" xfId="2" applyNumberFormat="1" applyFont="1" applyBorder="1" applyAlignment="1" applyProtection="1">
      <alignment horizontal="left" vertical="center"/>
    </xf>
    <xf numFmtId="0" fontId="46" fillId="2" borderId="3" xfId="0" applyNumberFormat="1" applyFont="1" applyFill="1" applyBorder="1" applyAlignment="1" applyProtection="1">
      <alignment horizontal="center" vertical="center"/>
    </xf>
    <xf numFmtId="0" fontId="1" fillId="2" borderId="3" xfId="2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0" fontId="51" fillId="6" borderId="3" xfId="2" quotePrefix="1" applyFont="1" applyBorder="1" applyAlignment="1">
      <alignment horizontal="center" vertical="center"/>
    </xf>
    <xf numFmtId="0" fontId="51" fillId="6" borderId="3" xfId="2" applyNumberFormat="1" applyFont="1" applyBorder="1" applyAlignment="1" applyProtection="1">
      <alignment horizontal="left" vertical="center"/>
    </xf>
    <xf numFmtId="0" fontId="51" fillId="6" borderId="3" xfId="2" applyNumberFormat="1" applyFont="1" applyBorder="1" applyAlignment="1" applyProtection="1">
      <alignment horizontal="center" vertical="center"/>
    </xf>
    <xf numFmtId="0" fontId="52" fillId="2" borderId="3" xfId="2" applyNumberFormat="1" applyFont="1" applyFill="1" applyBorder="1" applyAlignment="1" applyProtection="1">
      <alignment horizontal="center" vertical="center"/>
    </xf>
    <xf numFmtId="0" fontId="0" fillId="6" borderId="3" xfId="2" applyNumberFormat="1" applyFont="1" applyBorder="1" applyAlignment="1" applyProtection="1">
      <alignment horizontal="center" vertical="center"/>
    </xf>
    <xf numFmtId="0" fontId="51" fillId="6" borderId="3" xfId="2" applyNumberFormat="1" applyFont="1" applyBorder="1" applyAlignment="1" applyProtection="1">
      <alignment horizontal="left" vertical="center" wrapText="1"/>
    </xf>
    <xf numFmtId="0" fontId="49" fillId="6" borderId="3" xfId="2" applyNumberFormat="1" applyFont="1" applyBorder="1" applyAlignment="1" applyProtection="1">
      <alignment horizontal="left" vertical="center" wrapText="1"/>
    </xf>
    <xf numFmtId="0" fontId="53" fillId="6" borderId="3" xfId="2" applyNumberFormat="1" applyFont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7" fillId="8" borderId="3" xfId="0" applyNumberFormat="1" applyFont="1" applyFill="1" applyBorder="1" applyAlignment="1" applyProtection="1">
      <alignment horizontal="center" vertical="center" wrapText="1"/>
    </xf>
    <xf numFmtId="0" fontId="54" fillId="8" borderId="3" xfId="0" applyNumberFormat="1" applyFont="1" applyFill="1" applyBorder="1" applyAlignment="1" applyProtection="1">
      <alignment horizontal="left" vertical="center" wrapText="1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13" fillId="6" borderId="3" xfId="2" quotePrefix="1" applyFont="1" applyBorder="1" applyAlignment="1">
      <alignment horizontal="center" vertical="center"/>
    </xf>
    <xf numFmtId="0" fontId="7" fillId="2" borderId="3" xfId="0" quotePrefix="1" applyFont="1" applyFill="1" applyBorder="1" applyAlignment="1">
      <alignment horizontal="center" vertical="center"/>
    </xf>
    <xf numFmtId="0" fontId="49" fillId="6" borderId="3" xfId="2" quotePrefix="1" applyFont="1" applyBorder="1" applyAlignment="1">
      <alignment horizontal="center" vertical="center"/>
    </xf>
    <xf numFmtId="0" fontId="13" fillId="6" borderId="5" xfId="2" applyNumberFormat="1" applyFont="1" applyBorder="1" applyAlignment="1" applyProtection="1">
      <alignment horizontal="center" vertical="center"/>
    </xf>
    <xf numFmtId="0" fontId="48" fillId="6" borderId="5" xfId="2" applyNumberFormat="1" applyFont="1" applyBorder="1" applyAlignment="1" applyProtection="1">
      <alignment horizontal="left" vertical="center"/>
    </xf>
    <xf numFmtId="0" fontId="20" fillId="0" borderId="1" xfId="0" quotePrefix="1" applyNumberFormat="1" applyFont="1" applyFill="1" applyBorder="1" applyAlignment="1" applyProtection="1">
      <alignment horizontal="left" vertical="center" wrapText="1"/>
    </xf>
    <xf numFmtId="0" fontId="1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20" fillId="3" borderId="1" xfId="0" applyNumberFormat="1" applyFont="1" applyFill="1" applyBorder="1" applyAlignment="1" applyProtection="1">
      <alignment horizontal="left" vertical="center" wrapText="1"/>
    </xf>
    <xf numFmtId="0" fontId="19" fillId="3" borderId="2" xfId="0" applyNumberFormat="1" applyFont="1" applyFill="1" applyBorder="1" applyAlignment="1" applyProtection="1">
      <alignment vertical="center" wrapText="1"/>
    </xf>
    <xf numFmtId="0" fontId="19" fillId="3" borderId="2" xfId="0" applyNumberFormat="1" applyFont="1" applyFill="1" applyBorder="1" applyAlignment="1" applyProtection="1">
      <alignment vertical="center"/>
    </xf>
    <xf numFmtId="0" fontId="20" fillId="0" borderId="1" xfId="0" applyNumberFormat="1" applyFont="1" applyFill="1" applyBorder="1" applyAlignment="1" applyProtection="1">
      <alignment horizontal="left" vertical="center" wrapText="1"/>
    </xf>
    <xf numFmtId="0" fontId="19" fillId="0" borderId="2" xfId="0" applyNumberFormat="1" applyFont="1" applyFill="1" applyBorder="1" applyAlignment="1" applyProtection="1">
      <alignment vertical="center"/>
    </xf>
    <xf numFmtId="0" fontId="20" fillId="0" borderId="1" xfId="0" quotePrefix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vertical="center" wrapText="1"/>
    </xf>
    <xf numFmtId="0" fontId="7" fillId="3" borderId="1" xfId="0" quotePrefix="1" applyNumberFormat="1" applyFont="1" applyFill="1" applyBorder="1" applyAlignment="1" applyProtection="1">
      <alignment horizontal="left" vertical="center" wrapText="1"/>
    </xf>
    <xf numFmtId="0" fontId="8" fillId="3" borderId="2" xfId="0" applyNumberFormat="1" applyFont="1" applyFill="1" applyBorder="1" applyAlignment="1" applyProtection="1">
      <alignment vertical="center" wrapText="1"/>
    </xf>
    <xf numFmtId="0" fontId="20" fillId="0" borderId="1" xfId="0" quotePrefix="1" applyFont="1" applyBorder="1" applyAlignment="1">
      <alignment horizontal="left" vertical="center"/>
    </xf>
    <xf numFmtId="0" fontId="20" fillId="3" borderId="1" xfId="0" quotePrefix="1" applyNumberFormat="1" applyFont="1" applyFill="1" applyBorder="1" applyAlignment="1" applyProtection="1">
      <alignment horizontal="left" vertical="center" wrapText="1"/>
    </xf>
    <xf numFmtId="0" fontId="14" fillId="0" borderId="0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>
      <alignment wrapText="1"/>
    </xf>
    <xf numFmtId="0" fontId="29" fillId="0" borderId="0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>
      <alignment wrapText="1"/>
    </xf>
    <xf numFmtId="0" fontId="7" fillId="0" borderId="1" xfId="0" quotePrefix="1" applyNumberFormat="1" applyFont="1" applyFill="1" applyBorder="1" applyAlignment="1" applyProtection="1">
      <alignment horizontal="left" vertical="center" wrapText="1"/>
    </xf>
    <xf numFmtId="0" fontId="5" fillId="4" borderId="1" xfId="0" applyNumberFormat="1" applyFont="1" applyFill="1" applyBorder="1" applyAlignment="1" applyProtection="1">
      <alignment horizontal="left" vertical="center" wrapText="1"/>
    </xf>
    <xf numFmtId="0" fontId="5" fillId="4" borderId="2" xfId="0" applyNumberFormat="1" applyFont="1" applyFill="1" applyBorder="1" applyAlignment="1" applyProtection="1">
      <alignment horizontal="left" vertical="center" wrapText="1"/>
    </xf>
    <xf numFmtId="0" fontId="5" fillId="4" borderId="4" xfId="0" applyNumberFormat="1" applyFont="1" applyFill="1" applyBorder="1" applyAlignment="1" applyProtection="1">
      <alignment horizontal="left" vertical="center" wrapText="1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0" fontId="5" fillId="3" borderId="2" xfId="0" applyNumberFormat="1" applyFont="1" applyFill="1" applyBorder="1" applyAlignment="1" applyProtection="1">
      <alignment horizontal="left" vertical="center" wrapText="1"/>
    </xf>
    <xf numFmtId="0" fontId="5" fillId="3" borderId="4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vertical="center"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34" fillId="0" borderId="0" xfId="0" applyFont="1" applyAlignment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/>
    <xf numFmtId="0" fontId="21" fillId="0" borderId="0" xfId="0" applyFont="1" applyAlignment="1">
      <alignment horizont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vertical="center" wrapText="1"/>
    </xf>
    <xf numFmtId="0" fontId="4" fillId="2" borderId="1" xfId="0" applyNumberFormat="1" applyFont="1" applyFill="1" applyBorder="1" applyAlignment="1" applyProtection="1">
      <alignment horizontal="left" vertical="center" wrapText="1" indent="1"/>
    </xf>
    <xf numFmtId="0" fontId="4" fillId="2" borderId="2" xfId="0" applyNumberFormat="1" applyFont="1" applyFill="1" applyBorder="1" applyAlignment="1" applyProtection="1">
      <alignment horizontal="left" vertical="center" wrapText="1" indent="1"/>
    </xf>
    <xf numFmtId="0" fontId="4" fillId="2" borderId="4" xfId="0" applyNumberFormat="1" applyFont="1" applyFill="1" applyBorder="1" applyAlignment="1" applyProtection="1">
      <alignment horizontal="left" vertical="center" wrapText="1" indent="1"/>
    </xf>
    <xf numFmtId="0" fontId="37" fillId="2" borderId="1" xfId="0" applyNumberFormat="1" applyFont="1" applyFill="1" applyBorder="1" applyAlignment="1" applyProtection="1">
      <alignment horizontal="left" vertical="center" wrapText="1" indent="1"/>
    </xf>
    <xf numFmtId="0" fontId="2" fillId="9" borderId="1" xfId="0" applyNumberFormat="1" applyFont="1" applyFill="1" applyBorder="1" applyAlignment="1" applyProtection="1">
      <alignment horizontal="center" vertical="center" wrapText="1"/>
    </xf>
    <xf numFmtId="0" fontId="2" fillId="9" borderId="2" xfId="0" applyNumberFormat="1" applyFont="1" applyFill="1" applyBorder="1" applyAlignment="1" applyProtection="1">
      <alignment horizontal="center" vertical="center" wrapText="1"/>
    </xf>
    <xf numFmtId="0" fontId="2" fillId="9" borderId="4" xfId="0" applyNumberFormat="1" applyFont="1" applyFill="1" applyBorder="1" applyAlignment="1" applyProtection="1">
      <alignment horizontal="center" vertical="center" wrapText="1"/>
    </xf>
    <xf numFmtId="0" fontId="25" fillId="0" borderId="2" xfId="0" applyFont="1" applyBorder="1"/>
    <xf numFmtId="0" fontId="25" fillId="0" borderId="4" xfId="0" applyFont="1" applyBorder="1"/>
    <xf numFmtId="0" fontId="2" fillId="2" borderId="1" xfId="0" applyNumberFormat="1" applyFont="1" applyFill="1" applyBorder="1" applyAlignment="1" applyProtection="1">
      <alignment horizontal="left" vertical="center" wrapText="1" indent="1"/>
    </xf>
    <xf numFmtId="0" fontId="2" fillId="2" borderId="2" xfId="0" applyNumberFormat="1" applyFont="1" applyFill="1" applyBorder="1" applyAlignment="1" applyProtection="1">
      <alignment horizontal="left" vertical="center" wrapText="1" indent="1"/>
    </xf>
    <xf numFmtId="0" fontId="2" fillId="2" borderId="4" xfId="0" applyNumberFormat="1" applyFont="1" applyFill="1" applyBorder="1" applyAlignment="1" applyProtection="1">
      <alignment horizontal="left" vertical="center" wrapText="1" indent="1"/>
    </xf>
    <xf numFmtId="0" fontId="35" fillId="3" borderId="1" xfId="0" applyNumberFormat="1" applyFont="1" applyFill="1" applyBorder="1" applyAlignment="1" applyProtection="1">
      <alignment horizontal="left" vertical="center" wrapText="1"/>
    </xf>
    <xf numFmtId="0" fontId="35" fillId="3" borderId="2" xfId="0" applyNumberFormat="1" applyFont="1" applyFill="1" applyBorder="1" applyAlignment="1" applyProtection="1">
      <alignment horizontal="left" vertical="center" wrapText="1"/>
    </xf>
    <xf numFmtId="0" fontId="35" fillId="3" borderId="4" xfId="0" applyNumberFormat="1" applyFont="1" applyFill="1" applyBorder="1" applyAlignment="1" applyProtection="1">
      <alignment horizontal="left" vertical="center" wrapText="1"/>
    </xf>
    <xf numFmtId="0" fontId="2" fillId="9" borderId="1" xfId="0" applyNumberFormat="1" applyFont="1" applyFill="1" applyBorder="1" applyAlignment="1" applyProtection="1">
      <alignment horizontal="left" vertical="center" wrapText="1" indent="1"/>
    </xf>
    <xf numFmtId="0" fontId="2" fillId="9" borderId="2" xfId="0" applyNumberFormat="1" applyFont="1" applyFill="1" applyBorder="1" applyAlignment="1" applyProtection="1">
      <alignment horizontal="left" vertical="center" wrapText="1" indent="1"/>
    </xf>
    <xf numFmtId="0" fontId="2" fillId="9" borderId="4" xfId="0" applyNumberFormat="1" applyFont="1" applyFill="1" applyBorder="1" applyAlignment="1" applyProtection="1">
      <alignment horizontal="left" vertical="center" wrapText="1" indent="1"/>
    </xf>
    <xf numFmtId="0" fontId="4" fillId="3" borderId="1" xfId="0" applyNumberFormat="1" applyFont="1" applyFill="1" applyBorder="1" applyAlignment="1" applyProtection="1">
      <alignment horizontal="left" vertical="center" wrapText="1" indent="1"/>
    </xf>
    <xf numFmtId="0" fontId="4" fillId="3" borderId="2" xfId="0" applyNumberFormat="1" applyFont="1" applyFill="1" applyBorder="1" applyAlignment="1" applyProtection="1">
      <alignment horizontal="left" vertical="center" wrapText="1" indent="1"/>
    </xf>
    <xf numFmtId="0" fontId="4" fillId="3" borderId="4" xfId="0" applyNumberFormat="1" applyFont="1" applyFill="1" applyBorder="1" applyAlignment="1" applyProtection="1">
      <alignment horizontal="left" vertical="center" wrapText="1" indent="1"/>
    </xf>
    <xf numFmtId="0" fontId="4" fillId="13" borderId="1" xfId="0" applyNumberFormat="1" applyFont="1" applyFill="1" applyBorder="1" applyAlignment="1" applyProtection="1">
      <alignment horizontal="left" vertical="center" wrapText="1" indent="1"/>
    </xf>
    <xf numFmtId="0" fontId="4" fillId="13" borderId="2" xfId="0" applyNumberFormat="1" applyFont="1" applyFill="1" applyBorder="1" applyAlignment="1" applyProtection="1">
      <alignment horizontal="left" vertical="center" wrapText="1" indent="1"/>
    </xf>
    <xf numFmtId="0" fontId="4" fillId="13" borderId="4" xfId="0" applyNumberFormat="1" applyFont="1" applyFill="1" applyBorder="1" applyAlignment="1" applyProtection="1">
      <alignment horizontal="left" vertical="center" wrapText="1" indent="1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32" fillId="4" borderId="1" xfId="0" applyNumberFormat="1" applyFont="1" applyFill="1" applyBorder="1" applyAlignment="1" applyProtection="1">
      <alignment horizontal="center" vertical="center" wrapText="1"/>
    </xf>
    <xf numFmtId="0" fontId="32" fillId="4" borderId="2" xfId="0" applyNumberFormat="1" applyFont="1" applyFill="1" applyBorder="1" applyAlignment="1" applyProtection="1">
      <alignment horizontal="center" vertical="center" wrapText="1"/>
    </xf>
    <xf numFmtId="0" fontId="32" fillId="4" borderId="4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0" fontId="2" fillId="2" borderId="2" xfId="0" applyNumberFormat="1" applyFont="1" applyFill="1" applyBorder="1" applyAlignment="1" applyProtection="1">
      <alignment horizontal="left" vertical="center" wrapText="1"/>
    </xf>
    <xf numFmtId="0" fontId="2" fillId="2" borderId="4" xfId="0" applyNumberFormat="1" applyFont="1" applyFill="1" applyBorder="1" applyAlignment="1" applyProtection="1">
      <alignment horizontal="left" vertical="center" wrapText="1"/>
    </xf>
    <xf numFmtId="0" fontId="2" fillId="9" borderId="1" xfId="0" applyNumberFormat="1" applyFont="1" applyFill="1" applyBorder="1" applyAlignment="1" applyProtection="1">
      <alignment horizontal="left" vertical="center" wrapText="1"/>
    </xf>
    <xf numFmtId="0" fontId="2" fillId="9" borderId="2" xfId="0" applyNumberFormat="1" applyFont="1" applyFill="1" applyBorder="1" applyAlignment="1" applyProtection="1">
      <alignment horizontal="left" vertical="center" wrapText="1"/>
    </xf>
    <xf numFmtId="0" fontId="2" fillId="9" borderId="4" xfId="0" applyNumberFormat="1" applyFont="1" applyFill="1" applyBorder="1" applyAlignment="1" applyProtection="1">
      <alignment horizontal="left" vertical="center" wrapText="1"/>
    </xf>
  </cellXfs>
  <cellStyles count="4">
    <cellStyle name="20% - Isticanje4" xfId="2" builtinId="42"/>
    <cellStyle name="40% - Isticanje2" xfId="1" builtinId="35"/>
    <cellStyle name="40% - Isticanje4" xfId="3" builtinId="43"/>
    <cellStyle name="Normalno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workbookViewId="0">
      <selection activeCell="F11" sqref="F11"/>
    </sheetView>
  </sheetViews>
  <sheetFormatPr defaultRowHeight="15" x14ac:dyDescent="0.25"/>
  <cols>
    <col min="5" max="5" width="25.28515625" customWidth="1"/>
    <col min="6" max="6" width="45.140625" customWidth="1"/>
    <col min="7" max="7" width="45" customWidth="1"/>
  </cols>
  <sheetData>
    <row r="1" spans="1:7" ht="42" customHeight="1" x14ac:dyDescent="0.25">
      <c r="A1" s="194" t="s">
        <v>121</v>
      </c>
      <c r="B1" s="194"/>
      <c r="C1" s="194"/>
      <c r="D1" s="194"/>
      <c r="E1" s="194"/>
      <c r="F1" s="194"/>
      <c r="G1" s="194"/>
    </row>
    <row r="2" spans="1:7" ht="18" customHeight="1" x14ac:dyDescent="0.25">
      <c r="A2" s="1"/>
      <c r="B2" s="1"/>
      <c r="C2" s="1"/>
      <c r="D2" s="1"/>
      <c r="E2" s="203" t="s">
        <v>107</v>
      </c>
      <c r="F2" s="203"/>
      <c r="G2" s="1"/>
    </row>
    <row r="3" spans="1:7" ht="15.75" x14ac:dyDescent="0.25">
      <c r="A3" s="194" t="s">
        <v>31</v>
      </c>
      <c r="B3" s="194"/>
      <c r="C3" s="194"/>
      <c r="D3" s="194"/>
      <c r="E3" s="194"/>
      <c r="F3" s="194"/>
      <c r="G3" s="196"/>
    </row>
    <row r="4" spans="1:7" ht="18" x14ac:dyDescent="0.25">
      <c r="A4" s="1"/>
      <c r="B4" s="1"/>
      <c r="C4" s="1"/>
      <c r="D4" s="1"/>
      <c r="E4" s="1"/>
      <c r="F4" s="1"/>
      <c r="G4" s="2"/>
    </row>
    <row r="5" spans="1:7" ht="18" customHeight="1" x14ac:dyDescent="0.25">
      <c r="A5" s="194" t="s">
        <v>39</v>
      </c>
      <c r="B5" s="195"/>
      <c r="C5" s="195"/>
      <c r="D5" s="195"/>
      <c r="E5" s="195"/>
      <c r="F5" s="195"/>
      <c r="G5" s="195"/>
    </row>
    <row r="6" spans="1:7" ht="20.25" x14ac:dyDescent="0.25">
      <c r="A6" s="24"/>
      <c r="B6" s="25"/>
      <c r="C6" s="25"/>
      <c r="D6" s="26"/>
      <c r="E6" s="27"/>
      <c r="F6" s="102" t="s">
        <v>104</v>
      </c>
      <c r="G6" s="102" t="s">
        <v>103</v>
      </c>
    </row>
    <row r="7" spans="1:7" ht="20.25" x14ac:dyDescent="0.3">
      <c r="A7" s="197" t="s">
        <v>0</v>
      </c>
      <c r="B7" s="198"/>
      <c r="C7" s="198"/>
      <c r="D7" s="198"/>
      <c r="E7" s="199"/>
      <c r="F7" s="103">
        <f>SUM(F8)</f>
        <v>1278715</v>
      </c>
      <c r="G7" s="103">
        <f>SUM(G8)</f>
        <v>1354089</v>
      </c>
    </row>
    <row r="8" spans="1:7" ht="20.25" x14ac:dyDescent="0.3">
      <c r="A8" s="200" t="s">
        <v>1</v>
      </c>
      <c r="B8" s="193"/>
      <c r="C8" s="193"/>
      <c r="D8" s="193"/>
      <c r="E8" s="201"/>
      <c r="F8" s="104">
        <v>1278715</v>
      </c>
      <c r="G8" s="104">
        <v>1354089</v>
      </c>
    </row>
    <row r="9" spans="1:7" ht="20.25" x14ac:dyDescent="0.3">
      <c r="A9" s="202" t="s">
        <v>2</v>
      </c>
      <c r="B9" s="201"/>
      <c r="C9" s="201"/>
      <c r="D9" s="201"/>
      <c r="E9" s="201"/>
      <c r="F9" s="104"/>
      <c r="G9" s="104"/>
    </row>
    <row r="10" spans="1:7" ht="20.25" x14ac:dyDescent="0.3">
      <c r="A10" s="32" t="s">
        <v>3</v>
      </c>
      <c r="B10" s="33"/>
      <c r="C10" s="33"/>
      <c r="D10" s="33"/>
      <c r="E10" s="33"/>
      <c r="F10" s="103">
        <f>SUM(F11,F12,F13)</f>
        <v>1278715</v>
      </c>
      <c r="G10" s="103">
        <f>SUM(G11,G12,G13)</f>
        <v>1354089</v>
      </c>
    </row>
    <row r="11" spans="1:7" ht="20.25" x14ac:dyDescent="0.3">
      <c r="A11" s="192" t="s">
        <v>4</v>
      </c>
      <c r="B11" s="193"/>
      <c r="C11" s="193"/>
      <c r="D11" s="193"/>
      <c r="E11" s="193"/>
      <c r="F11" s="104">
        <v>1276724</v>
      </c>
      <c r="G11" s="104">
        <v>1352190</v>
      </c>
    </row>
    <row r="12" spans="1:7" ht="20.25" x14ac:dyDescent="0.3">
      <c r="A12" s="210" t="s">
        <v>5</v>
      </c>
      <c r="B12" s="201"/>
      <c r="C12" s="201"/>
      <c r="D12" s="201"/>
      <c r="E12" s="201"/>
      <c r="F12" s="105">
        <v>1991</v>
      </c>
      <c r="G12" s="105">
        <v>991</v>
      </c>
    </row>
    <row r="13" spans="1:7" ht="20.25" x14ac:dyDescent="0.3">
      <c r="A13" s="211" t="s">
        <v>6</v>
      </c>
      <c r="B13" s="198"/>
      <c r="C13" s="198"/>
      <c r="D13" s="198"/>
      <c r="E13" s="198"/>
      <c r="F13" s="106">
        <v>0</v>
      </c>
      <c r="G13" s="106">
        <v>908</v>
      </c>
    </row>
    <row r="14" spans="1:7" ht="20.25" x14ac:dyDescent="0.3">
      <c r="A14" s="1"/>
      <c r="B14" s="3"/>
      <c r="C14" s="3"/>
      <c r="D14" s="3"/>
      <c r="E14" s="3"/>
      <c r="F14" s="107"/>
      <c r="G14" s="107"/>
    </row>
    <row r="15" spans="1:7" ht="18" customHeight="1" x14ac:dyDescent="0.25">
      <c r="A15" s="194" t="s">
        <v>40</v>
      </c>
      <c r="B15" s="195"/>
      <c r="C15" s="195"/>
      <c r="D15" s="195"/>
      <c r="E15" s="195"/>
      <c r="F15" s="195"/>
      <c r="G15" s="195"/>
    </row>
    <row r="16" spans="1:7" ht="18" x14ac:dyDescent="0.25">
      <c r="A16" s="21"/>
      <c r="B16" s="19"/>
      <c r="C16" s="19"/>
      <c r="D16" s="19"/>
      <c r="E16" s="19"/>
      <c r="F16" s="20"/>
      <c r="G16" s="20"/>
    </row>
    <row r="17" spans="1:7" ht="15.75" x14ac:dyDescent="0.25">
      <c r="A17" s="43"/>
      <c r="B17" s="44"/>
      <c r="C17" s="44"/>
      <c r="D17" s="45"/>
      <c r="E17" s="46"/>
      <c r="F17" s="47" t="s">
        <v>105</v>
      </c>
      <c r="G17" s="47" t="s">
        <v>106</v>
      </c>
    </row>
    <row r="18" spans="1:7" ht="15.75" customHeight="1" x14ac:dyDescent="0.25">
      <c r="A18" s="204" t="s">
        <v>8</v>
      </c>
      <c r="B18" s="205"/>
      <c r="C18" s="205"/>
      <c r="D18" s="205"/>
      <c r="E18" s="206"/>
      <c r="F18" s="48"/>
      <c r="G18" s="48"/>
    </row>
    <row r="19" spans="1:7" ht="15.75" x14ac:dyDescent="0.25">
      <c r="A19" s="204" t="s">
        <v>9</v>
      </c>
      <c r="B19" s="207"/>
      <c r="C19" s="207"/>
      <c r="D19" s="207"/>
      <c r="E19" s="207"/>
      <c r="F19" s="48"/>
      <c r="G19" s="48"/>
    </row>
    <row r="20" spans="1:7" ht="15.75" x14ac:dyDescent="0.25">
      <c r="A20" s="208" t="s">
        <v>10</v>
      </c>
      <c r="B20" s="209"/>
      <c r="C20" s="209"/>
      <c r="D20" s="209"/>
      <c r="E20" s="209"/>
      <c r="F20" s="49">
        <v>0</v>
      </c>
      <c r="G20" s="49">
        <v>0</v>
      </c>
    </row>
    <row r="21" spans="1:7" ht="15.75" x14ac:dyDescent="0.25">
      <c r="A21" s="50"/>
      <c r="B21" s="51"/>
      <c r="C21" s="51"/>
      <c r="D21" s="51"/>
      <c r="E21" s="51"/>
      <c r="F21" s="52"/>
      <c r="G21" s="52"/>
    </row>
    <row r="22" spans="1:7" ht="18" customHeight="1" x14ac:dyDescent="0.25">
      <c r="A22" s="194" t="s">
        <v>46</v>
      </c>
      <c r="B22" s="195"/>
      <c r="C22" s="195"/>
      <c r="D22" s="195"/>
      <c r="E22" s="195"/>
      <c r="F22" s="195"/>
      <c r="G22" s="195"/>
    </row>
    <row r="23" spans="1:7" ht="15.75" x14ac:dyDescent="0.25">
      <c r="A23" s="50"/>
      <c r="B23" s="51"/>
      <c r="C23" s="51"/>
      <c r="D23" s="51"/>
      <c r="E23" s="51"/>
      <c r="F23" s="52"/>
      <c r="G23" s="52"/>
    </row>
    <row r="24" spans="1:7" ht="33" customHeight="1" x14ac:dyDescent="0.25">
      <c r="A24" s="43"/>
      <c r="B24" s="44"/>
      <c r="C24" s="44"/>
      <c r="D24" s="45"/>
      <c r="E24" s="46"/>
      <c r="F24" s="47" t="s">
        <v>105</v>
      </c>
      <c r="G24" s="47" t="s">
        <v>106</v>
      </c>
    </row>
    <row r="25" spans="1:7" ht="21.75" customHeight="1" x14ac:dyDescent="0.25">
      <c r="A25" s="217" t="s">
        <v>41</v>
      </c>
      <c r="B25" s="218"/>
      <c r="C25" s="218"/>
      <c r="D25" s="218"/>
      <c r="E25" s="219"/>
      <c r="F25" s="53"/>
      <c r="G25" s="53"/>
    </row>
    <row r="26" spans="1:7" ht="30" customHeight="1" x14ac:dyDescent="0.25">
      <c r="A26" s="220" t="s">
        <v>7</v>
      </c>
      <c r="B26" s="221"/>
      <c r="C26" s="221"/>
      <c r="D26" s="221"/>
      <c r="E26" s="222"/>
      <c r="F26" s="54"/>
      <c r="G26" s="54">
        <v>0</v>
      </c>
    </row>
    <row r="27" spans="1:7" ht="15.75" x14ac:dyDescent="0.25">
      <c r="A27" s="55"/>
      <c r="B27" s="55"/>
      <c r="C27" s="55"/>
      <c r="D27" s="55"/>
      <c r="E27" s="55"/>
      <c r="F27" s="55"/>
      <c r="G27" s="55"/>
    </row>
    <row r="28" spans="1:7" ht="15.75" x14ac:dyDescent="0.25">
      <c r="A28" s="55"/>
      <c r="B28" s="55"/>
      <c r="C28" s="55"/>
      <c r="D28" s="55"/>
      <c r="E28" s="55"/>
      <c r="F28" s="55"/>
      <c r="G28" s="55"/>
    </row>
    <row r="29" spans="1:7" ht="15.75" x14ac:dyDescent="0.25">
      <c r="A29" s="216" t="s">
        <v>11</v>
      </c>
      <c r="B29" s="207"/>
      <c r="C29" s="207"/>
      <c r="D29" s="207"/>
      <c r="E29" s="207"/>
      <c r="F29" s="48"/>
      <c r="G29" s="48">
        <v>0</v>
      </c>
    </row>
    <row r="30" spans="1:7" ht="11.25" customHeight="1" x14ac:dyDescent="0.25">
      <c r="A30" s="14"/>
      <c r="B30" s="15"/>
      <c r="C30" s="15"/>
      <c r="D30" s="15"/>
      <c r="E30" s="15"/>
      <c r="F30" s="16"/>
      <c r="G30" s="16"/>
    </row>
    <row r="31" spans="1:7" ht="29.25" customHeight="1" x14ac:dyDescent="0.25">
      <c r="A31" s="214"/>
      <c r="B31" s="215"/>
      <c r="C31" s="215"/>
      <c r="D31" s="215"/>
      <c r="E31" s="215"/>
      <c r="F31" s="215"/>
      <c r="G31" s="215"/>
    </row>
    <row r="32" spans="1:7" ht="8.25" customHeight="1" x14ac:dyDescent="0.25">
      <c r="A32" s="55"/>
      <c r="B32" s="55"/>
      <c r="C32" s="55"/>
      <c r="D32" s="55"/>
      <c r="E32" s="55"/>
      <c r="F32" s="55"/>
      <c r="G32" s="55"/>
    </row>
    <row r="33" spans="1:7" ht="15.75" x14ac:dyDescent="0.25">
      <c r="A33" s="214"/>
      <c r="B33" s="215"/>
      <c r="C33" s="215"/>
      <c r="D33" s="215"/>
      <c r="E33" s="215"/>
      <c r="F33" s="215"/>
      <c r="G33" s="215"/>
    </row>
    <row r="34" spans="1:7" ht="8.25" customHeight="1" x14ac:dyDescent="0.25"/>
    <row r="35" spans="1:7" ht="29.25" customHeight="1" x14ac:dyDescent="0.25">
      <c r="A35" s="212" t="s">
        <v>42</v>
      </c>
      <c r="B35" s="213"/>
      <c r="C35" s="213"/>
      <c r="D35" s="213"/>
      <c r="E35" s="213"/>
      <c r="F35" s="213"/>
      <c r="G35" s="213"/>
    </row>
  </sheetData>
  <mergeCells count="21">
    <mergeCell ref="A35:G35"/>
    <mergeCell ref="A22:G22"/>
    <mergeCell ref="A31:G31"/>
    <mergeCell ref="A29:E29"/>
    <mergeCell ref="A33:G33"/>
    <mergeCell ref="A25:E25"/>
    <mergeCell ref="A26:E26"/>
    <mergeCell ref="A18:E18"/>
    <mergeCell ref="A19:E19"/>
    <mergeCell ref="A20:E20"/>
    <mergeCell ref="A12:E12"/>
    <mergeCell ref="A13:E13"/>
    <mergeCell ref="A11:E11"/>
    <mergeCell ref="A5:G5"/>
    <mergeCell ref="A15:G15"/>
    <mergeCell ref="A1:G1"/>
    <mergeCell ref="A3:G3"/>
    <mergeCell ref="A7:E7"/>
    <mergeCell ref="A8:E8"/>
    <mergeCell ref="A9:E9"/>
    <mergeCell ref="E2:F2"/>
  </mergeCells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zoomScale="80" zoomScaleNormal="80" workbookViewId="0">
      <selection activeCell="F68" sqref="F68"/>
    </sheetView>
  </sheetViews>
  <sheetFormatPr defaultRowHeight="15" x14ac:dyDescent="0.25"/>
  <cols>
    <col min="1" max="1" width="4.7109375" customWidth="1"/>
    <col min="2" max="2" width="4.28515625" customWidth="1"/>
    <col min="3" max="3" width="5.140625" customWidth="1"/>
    <col min="4" max="4" width="70.5703125" customWidth="1"/>
    <col min="5" max="6" width="41.140625" customWidth="1"/>
  </cols>
  <sheetData>
    <row r="1" spans="1:6" ht="42" customHeight="1" x14ac:dyDescent="0.25">
      <c r="A1" s="194" t="s">
        <v>122</v>
      </c>
      <c r="B1" s="194"/>
      <c r="C1" s="194"/>
      <c r="D1" s="194"/>
      <c r="E1" s="194"/>
      <c r="F1" s="194"/>
    </row>
    <row r="2" spans="1:6" ht="18" customHeight="1" x14ac:dyDescent="0.35">
      <c r="A2" s="1"/>
      <c r="B2" s="1"/>
      <c r="C2" s="1"/>
      <c r="D2" s="228" t="s">
        <v>107</v>
      </c>
      <c r="E2" s="228"/>
      <c r="F2" s="228"/>
    </row>
    <row r="3" spans="1:6" ht="15.75" x14ac:dyDescent="0.25">
      <c r="A3" s="194" t="s">
        <v>31</v>
      </c>
      <c r="B3" s="194"/>
      <c r="C3" s="194"/>
      <c r="D3" s="194"/>
      <c r="E3" s="194"/>
      <c r="F3" s="196"/>
    </row>
    <row r="4" spans="1:6" ht="18" x14ac:dyDescent="0.25">
      <c r="A4" s="1"/>
      <c r="B4" s="1"/>
      <c r="C4" s="1"/>
      <c r="D4" s="1"/>
      <c r="E4" s="1"/>
      <c r="F4" s="2"/>
    </row>
    <row r="5" spans="1:6" ht="18" customHeight="1" x14ac:dyDescent="0.25">
      <c r="A5" s="226" t="s">
        <v>13</v>
      </c>
      <c r="B5" s="227"/>
      <c r="C5" s="227"/>
      <c r="D5" s="227"/>
      <c r="E5" s="227"/>
      <c r="F5" s="227"/>
    </row>
    <row r="6" spans="1:6" ht="18" x14ac:dyDescent="0.25">
      <c r="A6" s="1"/>
      <c r="B6" s="1"/>
      <c r="C6" s="1"/>
      <c r="D6" s="1"/>
      <c r="E6" s="1"/>
      <c r="F6" s="2"/>
    </row>
    <row r="7" spans="1:6" ht="15.75" x14ac:dyDescent="0.25">
      <c r="A7" s="194" t="s">
        <v>1</v>
      </c>
      <c r="B7" s="223"/>
      <c r="C7" s="223"/>
      <c r="D7" s="223"/>
      <c r="E7" s="223"/>
      <c r="F7" s="223"/>
    </row>
    <row r="8" spans="1:6" ht="18" x14ac:dyDescent="0.25">
      <c r="A8" s="1"/>
      <c r="B8" s="1"/>
      <c r="C8" s="1"/>
      <c r="D8" s="1"/>
      <c r="E8" s="1"/>
      <c r="F8" s="2"/>
    </row>
    <row r="9" spans="1:6" ht="38.25" x14ac:dyDescent="0.25">
      <c r="A9" s="18" t="s">
        <v>14</v>
      </c>
      <c r="B9" s="17" t="s">
        <v>15</v>
      </c>
      <c r="C9" s="17" t="s">
        <v>16</v>
      </c>
      <c r="D9" s="17" t="s">
        <v>12</v>
      </c>
      <c r="E9" s="36" t="s">
        <v>105</v>
      </c>
      <c r="F9" s="37" t="s">
        <v>106</v>
      </c>
    </row>
    <row r="10" spans="1:6" ht="15.75" customHeight="1" x14ac:dyDescent="0.25">
      <c r="A10" s="28">
        <v>6</v>
      </c>
      <c r="B10" s="31"/>
      <c r="C10" s="29"/>
      <c r="D10" s="28" t="s">
        <v>17</v>
      </c>
      <c r="E10" s="58"/>
      <c r="F10" s="59"/>
    </row>
    <row r="11" spans="1:6" ht="15.75" customHeight="1" x14ac:dyDescent="0.3">
      <c r="A11" s="38"/>
      <c r="B11" s="181"/>
      <c r="C11" s="180">
        <v>522</v>
      </c>
      <c r="D11" s="39" t="s">
        <v>65</v>
      </c>
      <c r="E11" s="56">
        <v>1131062</v>
      </c>
      <c r="F11" s="57">
        <f>SUM(F12)</f>
        <v>1168757</v>
      </c>
    </row>
    <row r="12" spans="1:6" ht="40.5" x14ac:dyDescent="0.3">
      <c r="A12" s="108"/>
      <c r="B12" s="182">
        <v>63</v>
      </c>
      <c r="C12" s="183"/>
      <c r="D12" s="110" t="s">
        <v>43</v>
      </c>
      <c r="E12" s="66">
        <v>1131062</v>
      </c>
      <c r="F12" s="111">
        <v>1168757</v>
      </c>
    </row>
    <row r="13" spans="1:6" ht="21" x14ac:dyDescent="0.3">
      <c r="A13" s="112"/>
      <c r="B13" s="184"/>
      <c r="C13" s="185">
        <v>529</v>
      </c>
      <c r="D13" s="113" t="s">
        <v>63</v>
      </c>
      <c r="E13" s="114">
        <v>8605</v>
      </c>
      <c r="F13" s="115">
        <f>SUM(F14)</f>
        <v>8605</v>
      </c>
    </row>
    <row r="14" spans="1:6" ht="40.5" x14ac:dyDescent="0.3">
      <c r="A14" s="108"/>
      <c r="B14" s="182">
        <v>63</v>
      </c>
      <c r="C14" s="183"/>
      <c r="D14" s="110" t="s">
        <v>43</v>
      </c>
      <c r="E14" s="66">
        <v>8605</v>
      </c>
      <c r="F14" s="111">
        <v>8605</v>
      </c>
    </row>
    <row r="15" spans="1:6" ht="20.25" x14ac:dyDescent="0.3">
      <c r="A15" s="108"/>
      <c r="B15" s="182"/>
      <c r="C15" s="186">
        <v>571</v>
      </c>
      <c r="D15" s="108" t="s">
        <v>115</v>
      </c>
      <c r="E15" s="67">
        <v>6975</v>
      </c>
      <c r="F15" s="116">
        <f>SUM(F16)</f>
        <v>6975</v>
      </c>
    </row>
    <row r="16" spans="1:6" ht="20.25" x14ac:dyDescent="0.3">
      <c r="A16" s="108"/>
      <c r="B16" s="182">
        <v>63</v>
      </c>
      <c r="C16" s="183"/>
      <c r="D16" s="110" t="s">
        <v>116</v>
      </c>
      <c r="E16" s="66">
        <v>6975</v>
      </c>
      <c r="F16" s="111">
        <v>6975</v>
      </c>
    </row>
    <row r="17" spans="1:6" ht="21" x14ac:dyDescent="0.3">
      <c r="A17" s="117"/>
      <c r="B17" s="187"/>
      <c r="C17" s="162">
        <v>431</v>
      </c>
      <c r="D17" s="118" t="s">
        <v>74</v>
      </c>
      <c r="E17" s="119">
        <v>23890</v>
      </c>
      <c r="F17" s="120">
        <f>SUM(F18)</f>
        <v>23890</v>
      </c>
    </row>
    <row r="18" spans="1:6" ht="40.5" x14ac:dyDescent="0.3">
      <c r="A18" s="121"/>
      <c r="B18" s="188">
        <v>65</v>
      </c>
      <c r="C18" s="161"/>
      <c r="D18" s="123" t="s">
        <v>51</v>
      </c>
      <c r="E18" s="66">
        <v>23890</v>
      </c>
      <c r="F18" s="111">
        <v>23890</v>
      </c>
    </row>
    <row r="19" spans="1:6" ht="21" x14ac:dyDescent="0.3">
      <c r="A19" s="124"/>
      <c r="B19" s="189"/>
      <c r="C19" s="165">
        <v>311</v>
      </c>
      <c r="D19" s="124" t="s">
        <v>48</v>
      </c>
      <c r="E19" s="125">
        <v>1994</v>
      </c>
      <c r="F19" s="126">
        <f>SUM(F20)</f>
        <v>2902</v>
      </c>
    </row>
    <row r="20" spans="1:6" ht="20.25" x14ac:dyDescent="0.3">
      <c r="A20" s="121"/>
      <c r="B20" s="188">
        <v>66</v>
      </c>
      <c r="C20" s="161"/>
      <c r="D20" s="121" t="s">
        <v>49</v>
      </c>
      <c r="E20" s="66">
        <v>1994</v>
      </c>
      <c r="F20" s="111">
        <v>2902</v>
      </c>
    </row>
    <row r="21" spans="1:6" ht="21" x14ac:dyDescent="0.3">
      <c r="A21" s="124"/>
      <c r="B21" s="189"/>
      <c r="C21" s="165">
        <v>611</v>
      </c>
      <c r="D21" s="118" t="s">
        <v>53</v>
      </c>
      <c r="E21" s="125"/>
      <c r="F21" s="126"/>
    </row>
    <row r="22" spans="1:6" ht="40.5" x14ac:dyDescent="0.3">
      <c r="A22" s="121"/>
      <c r="B22" s="188">
        <v>66</v>
      </c>
      <c r="C22" s="161"/>
      <c r="D22" s="123" t="s">
        <v>52</v>
      </c>
      <c r="E22" s="66"/>
      <c r="F22" s="111"/>
    </row>
    <row r="23" spans="1:6" ht="21" x14ac:dyDescent="0.3">
      <c r="A23" s="124"/>
      <c r="B23" s="189"/>
      <c r="C23" s="165">
        <v>84</v>
      </c>
      <c r="D23" s="118" t="s">
        <v>73</v>
      </c>
      <c r="E23" s="125"/>
      <c r="F23" s="126"/>
    </row>
    <row r="24" spans="1:6" ht="20.25" x14ac:dyDescent="0.3">
      <c r="A24" s="121"/>
      <c r="B24" s="188">
        <v>67</v>
      </c>
      <c r="C24" s="161"/>
      <c r="D24" s="123" t="s">
        <v>56</v>
      </c>
      <c r="E24" s="66"/>
      <c r="F24" s="111"/>
    </row>
    <row r="25" spans="1:6" ht="21" x14ac:dyDescent="0.3">
      <c r="A25" s="124"/>
      <c r="B25" s="189"/>
      <c r="C25" s="165">
        <v>11</v>
      </c>
      <c r="D25" s="118" t="s">
        <v>59</v>
      </c>
      <c r="E25" s="119">
        <v>17467</v>
      </c>
      <c r="F25" s="120">
        <f>SUM(F26)</f>
        <v>23467</v>
      </c>
    </row>
    <row r="26" spans="1:6" ht="40.5" x14ac:dyDescent="0.3">
      <c r="A26" s="121"/>
      <c r="B26" s="188">
        <v>67</v>
      </c>
      <c r="C26" s="161"/>
      <c r="D26" s="110" t="s">
        <v>44</v>
      </c>
      <c r="E26" s="66">
        <v>17467</v>
      </c>
      <c r="F26" s="111">
        <v>23467</v>
      </c>
    </row>
    <row r="27" spans="1:6" ht="21" x14ac:dyDescent="0.3">
      <c r="A27" s="127" t="s">
        <v>60</v>
      </c>
      <c r="B27" s="190"/>
      <c r="C27" s="191">
        <v>12</v>
      </c>
      <c r="D27" s="128" t="s">
        <v>76</v>
      </c>
      <c r="E27" s="129">
        <v>88722</v>
      </c>
      <c r="F27" s="130">
        <f>SUM(F28)</f>
        <v>119493</v>
      </c>
    </row>
    <row r="28" spans="1:6" ht="40.5" x14ac:dyDescent="0.3">
      <c r="A28" s="110"/>
      <c r="B28" s="182">
        <v>67</v>
      </c>
      <c r="C28" s="183"/>
      <c r="D28" s="110" t="s">
        <v>61</v>
      </c>
      <c r="E28" s="66">
        <v>88722</v>
      </c>
      <c r="F28" s="111">
        <v>119493</v>
      </c>
    </row>
    <row r="29" spans="1:6" ht="20.25" x14ac:dyDescent="0.3">
      <c r="A29" s="131"/>
      <c r="B29" s="132"/>
      <c r="C29" s="133"/>
      <c r="D29" s="133" t="s">
        <v>54</v>
      </c>
      <c r="E29" s="134">
        <v>1278715</v>
      </c>
      <c r="F29" s="135">
        <f>SUM(F11,F13,F15,F17,F19,F25,F27)</f>
        <v>1354089</v>
      </c>
    </row>
    <row r="30" spans="1:6" ht="21" x14ac:dyDescent="0.35">
      <c r="A30" s="62"/>
      <c r="B30" s="62"/>
      <c r="C30" s="62"/>
      <c r="D30" s="62"/>
      <c r="E30" s="62"/>
      <c r="F30" s="62"/>
    </row>
    <row r="31" spans="1:6" ht="21" x14ac:dyDescent="0.25">
      <c r="A31" s="224" t="s">
        <v>19</v>
      </c>
      <c r="B31" s="225"/>
      <c r="C31" s="225"/>
      <c r="D31" s="225"/>
      <c r="E31" s="225"/>
      <c r="F31" s="225"/>
    </row>
    <row r="32" spans="1:6" ht="20.25" x14ac:dyDescent="0.25">
      <c r="A32" s="63"/>
      <c r="B32" s="63"/>
      <c r="C32" s="63"/>
      <c r="D32" s="63"/>
      <c r="E32" s="63"/>
      <c r="F32" s="64"/>
    </row>
    <row r="33" spans="1:6" ht="121.5" x14ac:dyDescent="0.25">
      <c r="A33" s="65" t="s">
        <v>14</v>
      </c>
      <c r="B33" s="70" t="s">
        <v>15</v>
      </c>
      <c r="C33" s="70" t="s">
        <v>16</v>
      </c>
      <c r="D33" s="70" t="s">
        <v>20</v>
      </c>
      <c r="E33" s="102" t="s">
        <v>105</v>
      </c>
      <c r="F33" s="102" t="s">
        <v>103</v>
      </c>
    </row>
    <row r="34" spans="1:6" ht="15.75" customHeight="1" x14ac:dyDescent="0.3">
      <c r="A34" s="131">
        <v>3</v>
      </c>
      <c r="B34" s="131"/>
      <c r="C34" s="131"/>
      <c r="D34" s="131" t="s">
        <v>21</v>
      </c>
      <c r="E34" s="136"/>
      <c r="F34" s="136"/>
    </row>
    <row r="35" spans="1:6" ht="15.75" customHeight="1" x14ac:dyDescent="0.3">
      <c r="A35" s="137"/>
      <c r="B35" s="179"/>
      <c r="C35" s="180">
        <v>522</v>
      </c>
      <c r="D35" s="137" t="s">
        <v>64</v>
      </c>
      <c r="E35" s="56">
        <v>1131062</v>
      </c>
      <c r="F35" s="56">
        <f>SUM(F36,F37,F38,F39,F40,F41)</f>
        <v>1163448</v>
      </c>
    </row>
    <row r="36" spans="1:6" ht="20.25" x14ac:dyDescent="0.3">
      <c r="A36" s="121"/>
      <c r="B36" s="168">
        <v>31</v>
      </c>
      <c r="C36" s="122"/>
      <c r="D36" s="121" t="s">
        <v>22</v>
      </c>
      <c r="E36" s="66">
        <v>946926</v>
      </c>
      <c r="F36" s="66">
        <v>975328</v>
      </c>
    </row>
    <row r="37" spans="1:6" ht="20.25" x14ac:dyDescent="0.3">
      <c r="A37" s="121"/>
      <c r="B37" s="168">
        <v>32</v>
      </c>
      <c r="C37" s="122"/>
      <c r="D37" s="121" t="s">
        <v>34</v>
      </c>
      <c r="E37" s="66">
        <v>155957</v>
      </c>
      <c r="F37" s="66">
        <v>159941</v>
      </c>
    </row>
    <row r="38" spans="1:6" ht="20.25" x14ac:dyDescent="0.3">
      <c r="A38" s="121"/>
      <c r="B38" s="168">
        <v>34</v>
      </c>
      <c r="C38" s="122"/>
      <c r="D38" s="121" t="s">
        <v>110</v>
      </c>
      <c r="E38" s="66">
        <v>1635</v>
      </c>
      <c r="F38" s="66">
        <v>1635</v>
      </c>
    </row>
    <row r="39" spans="1:6" ht="20.25" x14ac:dyDescent="0.3">
      <c r="A39" s="121"/>
      <c r="B39" s="168">
        <v>37</v>
      </c>
      <c r="C39" s="161"/>
      <c r="D39" s="121" t="s">
        <v>77</v>
      </c>
      <c r="E39" s="66">
        <v>6636</v>
      </c>
      <c r="F39" s="66">
        <v>6636</v>
      </c>
    </row>
    <row r="40" spans="1:6" ht="20.25" x14ac:dyDescent="0.3">
      <c r="A40" s="121"/>
      <c r="B40" s="168">
        <v>42</v>
      </c>
      <c r="C40" s="161"/>
      <c r="D40" s="123" t="s">
        <v>23</v>
      </c>
      <c r="E40" s="66">
        <v>19908</v>
      </c>
      <c r="F40" s="66">
        <v>19908</v>
      </c>
    </row>
    <row r="41" spans="1:6" ht="20.25" x14ac:dyDescent="0.3">
      <c r="A41" s="121"/>
      <c r="B41" s="168">
        <v>45</v>
      </c>
      <c r="C41" s="161"/>
      <c r="D41" s="138" t="s">
        <v>56</v>
      </c>
      <c r="E41" s="66"/>
      <c r="F41" s="66"/>
    </row>
    <row r="42" spans="1:6" ht="21" x14ac:dyDescent="0.35">
      <c r="A42" s="117"/>
      <c r="B42" s="169"/>
      <c r="C42" s="162">
        <v>529</v>
      </c>
      <c r="D42" s="113" t="s">
        <v>63</v>
      </c>
      <c r="E42" s="139">
        <v>8605</v>
      </c>
      <c r="F42" s="119">
        <f>SUM(F43)</f>
        <v>8605</v>
      </c>
    </row>
    <row r="43" spans="1:6" ht="20.25" x14ac:dyDescent="0.3">
      <c r="A43" s="121"/>
      <c r="B43" s="168">
        <v>32</v>
      </c>
      <c r="C43" s="161"/>
      <c r="D43" s="123" t="s">
        <v>75</v>
      </c>
      <c r="E43" s="66">
        <v>8605</v>
      </c>
      <c r="F43" s="66">
        <v>8605</v>
      </c>
    </row>
    <row r="44" spans="1:6" ht="21" x14ac:dyDescent="0.3">
      <c r="A44" s="140"/>
      <c r="B44" s="170"/>
      <c r="C44" s="163">
        <v>431</v>
      </c>
      <c r="D44" s="128" t="s">
        <v>50</v>
      </c>
      <c r="E44" s="119">
        <v>23890</v>
      </c>
      <c r="F44" s="119">
        <f>SUM(F45,F46,F47)</f>
        <v>23890</v>
      </c>
    </row>
    <row r="45" spans="1:6" ht="21" x14ac:dyDescent="0.3">
      <c r="A45" s="141"/>
      <c r="B45" s="171">
        <v>32</v>
      </c>
      <c r="C45" s="164"/>
      <c r="D45" s="138" t="s">
        <v>34</v>
      </c>
      <c r="E45" s="143">
        <v>23890</v>
      </c>
      <c r="F45" s="143">
        <v>23890</v>
      </c>
    </row>
    <row r="46" spans="1:6" ht="21" x14ac:dyDescent="0.3">
      <c r="A46" s="141"/>
      <c r="B46" s="172">
        <v>34</v>
      </c>
      <c r="C46" s="164"/>
      <c r="D46" s="121" t="s">
        <v>55</v>
      </c>
      <c r="E46" s="143"/>
      <c r="F46" s="143"/>
    </row>
    <row r="47" spans="1:6" ht="20.25" x14ac:dyDescent="0.3">
      <c r="A47" s="144"/>
      <c r="B47" s="173">
        <v>42</v>
      </c>
      <c r="C47" s="160"/>
      <c r="D47" s="123" t="s">
        <v>23</v>
      </c>
      <c r="E47" s="66"/>
      <c r="F47" s="66"/>
    </row>
    <row r="48" spans="1:6" ht="21" x14ac:dyDescent="0.3">
      <c r="A48" s="124"/>
      <c r="B48" s="174"/>
      <c r="C48" s="165">
        <v>311</v>
      </c>
      <c r="D48" s="118" t="s">
        <v>48</v>
      </c>
      <c r="E48" s="125">
        <v>1994</v>
      </c>
      <c r="F48" s="125">
        <f>SUM(F49)</f>
        <v>2902</v>
      </c>
    </row>
    <row r="49" spans="1:6" ht="20.25" x14ac:dyDescent="0.3">
      <c r="A49" s="144"/>
      <c r="B49" s="171">
        <v>32</v>
      </c>
      <c r="C49" s="160"/>
      <c r="D49" s="123" t="s">
        <v>34</v>
      </c>
      <c r="E49" s="66">
        <v>1994</v>
      </c>
      <c r="F49" s="66">
        <v>2902</v>
      </c>
    </row>
    <row r="50" spans="1:6" ht="21" x14ac:dyDescent="0.3">
      <c r="A50" s="146"/>
      <c r="B50" s="175"/>
      <c r="C50" s="163">
        <v>84</v>
      </c>
      <c r="D50" s="128" t="s">
        <v>73</v>
      </c>
      <c r="E50" s="125"/>
      <c r="F50" s="125"/>
    </row>
    <row r="51" spans="1:6" ht="20.25" x14ac:dyDescent="0.3">
      <c r="A51" s="144"/>
      <c r="B51" s="171">
        <v>42</v>
      </c>
      <c r="C51" s="160"/>
      <c r="D51" s="138" t="s">
        <v>23</v>
      </c>
      <c r="E51" s="66"/>
      <c r="F51" s="66"/>
    </row>
    <row r="52" spans="1:6" ht="20.25" x14ac:dyDescent="0.3">
      <c r="A52" s="144"/>
      <c r="B52" s="171">
        <v>45</v>
      </c>
      <c r="C52" s="160"/>
      <c r="D52" s="138" t="s">
        <v>56</v>
      </c>
      <c r="E52" s="66"/>
      <c r="F52" s="66"/>
    </row>
    <row r="53" spans="1:6" ht="20.25" x14ac:dyDescent="0.3">
      <c r="A53" s="144"/>
      <c r="B53" s="171"/>
      <c r="C53" s="9">
        <v>5225</v>
      </c>
      <c r="D53" s="147" t="s">
        <v>117</v>
      </c>
      <c r="E53" s="67">
        <v>5309</v>
      </c>
      <c r="F53" s="67">
        <f>SUM(F54)</f>
        <v>5309</v>
      </c>
    </row>
    <row r="54" spans="1:6" ht="20.25" x14ac:dyDescent="0.3">
      <c r="A54" s="144"/>
      <c r="B54" s="171">
        <v>42</v>
      </c>
      <c r="C54" s="160"/>
      <c r="D54" s="138" t="s">
        <v>114</v>
      </c>
      <c r="E54" s="66">
        <v>5309</v>
      </c>
      <c r="F54" s="66">
        <v>5309</v>
      </c>
    </row>
    <row r="55" spans="1:6" ht="21" x14ac:dyDescent="0.3">
      <c r="A55" s="146"/>
      <c r="B55" s="176"/>
      <c r="C55" s="163">
        <v>663</v>
      </c>
      <c r="D55" s="128" t="s">
        <v>82</v>
      </c>
      <c r="E55" s="125"/>
      <c r="F55" s="125"/>
    </row>
    <row r="56" spans="1:6" ht="21" x14ac:dyDescent="0.3">
      <c r="A56" s="148"/>
      <c r="B56" s="177">
        <v>32</v>
      </c>
      <c r="C56" s="164"/>
      <c r="D56" s="138" t="s">
        <v>34</v>
      </c>
      <c r="E56" s="143"/>
      <c r="F56" s="149"/>
    </row>
    <row r="57" spans="1:6" ht="20.25" x14ac:dyDescent="0.3">
      <c r="A57" s="144"/>
      <c r="B57" s="171">
        <v>45</v>
      </c>
      <c r="C57" s="160"/>
      <c r="D57" s="138" t="s">
        <v>56</v>
      </c>
      <c r="E57" s="66"/>
      <c r="F57" s="66"/>
    </row>
    <row r="58" spans="1:6" ht="21" x14ac:dyDescent="0.3">
      <c r="A58" s="140"/>
      <c r="B58" s="178"/>
      <c r="C58" s="166">
        <v>12</v>
      </c>
      <c r="D58" s="128" t="s">
        <v>59</v>
      </c>
      <c r="E58" s="119">
        <v>83413</v>
      </c>
      <c r="F58" s="119">
        <f>SUM(F59,F60,F61)</f>
        <v>119493</v>
      </c>
    </row>
    <row r="59" spans="1:6" ht="20.25" x14ac:dyDescent="0.3">
      <c r="A59" s="144"/>
      <c r="B59" s="171">
        <v>32</v>
      </c>
      <c r="C59" s="160"/>
      <c r="D59" s="138" t="s">
        <v>34</v>
      </c>
      <c r="E59" s="66">
        <v>80695</v>
      </c>
      <c r="F59" s="66">
        <v>107695</v>
      </c>
    </row>
    <row r="60" spans="1:6" ht="20.25" x14ac:dyDescent="0.3">
      <c r="A60" s="144"/>
      <c r="B60" s="171">
        <v>34</v>
      </c>
      <c r="C60" s="160"/>
      <c r="D60" s="138" t="s">
        <v>55</v>
      </c>
      <c r="E60" s="66">
        <v>727</v>
      </c>
      <c r="F60" s="66">
        <v>727</v>
      </c>
    </row>
    <row r="61" spans="1:6" ht="20.25" x14ac:dyDescent="0.3">
      <c r="A61" s="144"/>
      <c r="B61" s="171">
        <v>42</v>
      </c>
      <c r="C61" s="160"/>
      <c r="D61" s="123" t="s">
        <v>23</v>
      </c>
      <c r="E61" s="66">
        <v>1991</v>
      </c>
      <c r="F61" s="66">
        <v>11071</v>
      </c>
    </row>
    <row r="62" spans="1:6" ht="21" x14ac:dyDescent="0.3">
      <c r="A62" s="146"/>
      <c r="B62" s="176"/>
      <c r="C62" s="163">
        <v>11</v>
      </c>
      <c r="D62" s="128" t="s">
        <v>76</v>
      </c>
      <c r="E62" s="125">
        <v>17467</v>
      </c>
      <c r="F62" s="125">
        <f>SUM(F63)</f>
        <v>23467</v>
      </c>
    </row>
    <row r="63" spans="1:6" ht="20.25" x14ac:dyDescent="0.3">
      <c r="A63" s="144"/>
      <c r="B63" s="171">
        <v>32</v>
      </c>
      <c r="C63" s="160"/>
      <c r="D63" s="138" t="s">
        <v>34</v>
      </c>
      <c r="E63" s="66">
        <v>17467</v>
      </c>
      <c r="F63" s="66">
        <v>23467</v>
      </c>
    </row>
    <row r="64" spans="1:6" ht="20.25" x14ac:dyDescent="0.3">
      <c r="A64" s="144"/>
      <c r="B64" s="171"/>
      <c r="C64" s="160">
        <v>571</v>
      </c>
      <c r="D64" s="147" t="s">
        <v>112</v>
      </c>
      <c r="E64" s="67">
        <v>6975</v>
      </c>
      <c r="F64" s="67">
        <f>SUM(F65,F66)</f>
        <v>6975</v>
      </c>
    </row>
    <row r="65" spans="1:6" ht="20.25" x14ac:dyDescent="0.3">
      <c r="A65" s="144"/>
      <c r="B65" s="171">
        <v>31</v>
      </c>
      <c r="C65" s="160"/>
      <c r="D65" s="138" t="s">
        <v>118</v>
      </c>
      <c r="E65" s="66">
        <v>6510</v>
      </c>
      <c r="F65" s="66">
        <v>6510</v>
      </c>
    </row>
    <row r="66" spans="1:6" ht="20.25" x14ac:dyDescent="0.3">
      <c r="A66" s="144"/>
      <c r="B66" s="171">
        <v>32</v>
      </c>
      <c r="C66" s="160"/>
      <c r="D66" s="138" t="s">
        <v>34</v>
      </c>
      <c r="E66" s="66">
        <v>465</v>
      </c>
      <c r="F66" s="66">
        <v>465</v>
      </c>
    </row>
    <row r="67" spans="1:6" ht="20.25" x14ac:dyDescent="0.3">
      <c r="A67" s="150">
        <v>3</v>
      </c>
      <c r="B67" s="151"/>
      <c r="C67" s="167"/>
      <c r="D67" s="153" t="s">
        <v>57</v>
      </c>
      <c r="E67" s="154">
        <v>1251507</v>
      </c>
      <c r="F67" s="154">
        <f>SUM(F36,F37,F38,F39,F43,F45,F49,F59,F60,F63,F65,F66)</f>
        <v>1317801</v>
      </c>
    </row>
    <row r="68" spans="1:6" ht="20.25" x14ac:dyDescent="0.3">
      <c r="A68" s="150">
        <v>4</v>
      </c>
      <c r="B68" s="151"/>
      <c r="C68" s="152"/>
      <c r="D68" s="153" t="s">
        <v>57</v>
      </c>
      <c r="E68" s="154">
        <v>27208</v>
      </c>
      <c r="F68" s="154">
        <f>SUM(F40,F41,F47,F51,F52,F54,F57,F61)</f>
        <v>36288</v>
      </c>
    </row>
    <row r="69" spans="1:6" ht="20.25" x14ac:dyDescent="0.3">
      <c r="A69" s="155"/>
      <c r="B69" s="156"/>
      <c r="C69" s="157"/>
      <c r="D69" s="158" t="s">
        <v>58</v>
      </c>
      <c r="E69" s="134">
        <v>1278715</v>
      </c>
      <c r="F69" s="134">
        <f>SUM(F67,F68)</f>
        <v>1354089</v>
      </c>
    </row>
    <row r="70" spans="1:6" ht="20.25" x14ac:dyDescent="0.3">
      <c r="A70" s="144"/>
      <c r="B70" s="142"/>
      <c r="C70" s="145"/>
      <c r="D70" s="138"/>
      <c r="E70" s="66"/>
      <c r="F70" s="66"/>
    </row>
    <row r="71" spans="1:6" ht="20.25" x14ac:dyDescent="0.3">
      <c r="A71" s="110"/>
      <c r="B71" s="109"/>
      <c r="C71" s="110"/>
      <c r="D71" s="138"/>
      <c r="E71" s="66"/>
      <c r="F71" s="66"/>
    </row>
    <row r="72" spans="1:6" ht="21" x14ac:dyDescent="0.35">
      <c r="A72" s="62"/>
      <c r="B72" s="62"/>
      <c r="C72" s="62"/>
      <c r="D72" s="62"/>
      <c r="E72" s="62"/>
      <c r="F72" s="62"/>
    </row>
    <row r="73" spans="1:6" ht="21" x14ac:dyDescent="0.35">
      <c r="A73" s="62"/>
      <c r="B73" s="62"/>
      <c r="C73" s="62"/>
      <c r="D73" s="62"/>
      <c r="E73" s="62"/>
      <c r="F73" s="62"/>
    </row>
    <row r="74" spans="1:6" ht="21" x14ac:dyDescent="0.35">
      <c r="A74" s="62"/>
      <c r="B74" s="62"/>
      <c r="C74" s="62"/>
      <c r="D74" s="62"/>
      <c r="E74" s="62"/>
      <c r="F74" s="62"/>
    </row>
    <row r="75" spans="1:6" ht="21" x14ac:dyDescent="0.35">
      <c r="A75" s="62"/>
      <c r="B75" s="62"/>
      <c r="C75" s="62"/>
      <c r="D75" s="62"/>
      <c r="E75" s="62"/>
      <c r="F75" s="159"/>
    </row>
    <row r="76" spans="1:6" ht="21" x14ac:dyDescent="0.35">
      <c r="A76" s="62"/>
      <c r="B76" s="62"/>
      <c r="C76" s="62"/>
      <c r="D76" s="62"/>
      <c r="E76" s="62"/>
      <c r="F76" s="159"/>
    </row>
    <row r="77" spans="1:6" x14ac:dyDescent="0.25">
      <c r="F77" s="30"/>
    </row>
  </sheetData>
  <mergeCells count="6">
    <mergeCell ref="A7:F7"/>
    <mergeCell ref="A31:F31"/>
    <mergeCell ref="A1:F1"/>
    <mergeCell ref="A3:F3"/>
    <mergeCell ref="A5:F5"/>
    <mergeCell ref="D2:F2"/>
  </mergeCells>
  <pageMargins left="0.7" right="0.7" top="0.75" bottom="0.75" header="0.3" footer="0.3"/>
  <pageSetup paperSize="9"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workbookViewId="0">
      <selection activeCell="A9" sqref="A9"/>
    </sheetView>
  </sheetViews>
  <sheetFormatPr defaultRowHeight="15" x14ac:dyDescent="0.25"/>
  <cols>
    <col min="1" max="1" width="49.5703125" customWidth="1"/>
    <col min="2" max="2" width="32.42578125" customWidth="1"/>
    <col min="3" max="3" width="36" customWidth="1"/>
  </cols>
  <sheetData>
    <row r="1" spans="1:3" ht="42" customHeight="1" x14ac:dyDescent="0.25">
      <c r="A1" s="203" t="s">
        <v>123</v>
      </c>
      <c r="B1" s="203"/>
      <c r="C1" s="203"/>
    </row>
    <row r="2" spans="1:3" ht="18" customHeight="1" x14ac:dyDescent="0.25">
      <c r="A2" s="203" t="s">
        <v>107</v>
      </c>
      <c r="B2" s="203"/>
      <c r="C2" s="203"/>
    </row>
    <row r="3" spans="1:3" ht="15.75" x14ac:dyDescent="0.25">
      <c r="A3" s="194" t="s">
        <v>31</v>
      </c>
      <c r="B3" s="194"/>
      <c r="C3" s="196"/>
    </row>
    <row r="4" spans="1:3" ht="18" x14ac:dyDescent="0.25">
      <c r="A4" s="42"/>
      <c r="B4" s="42"/>
      <c r="C4" s="41"/>
    </row>
    <row r="5" spans="1:3" ht="18" customHeight="1" x14ac:dyDescent="0.3">
      <c r="A5" s="203" t="s">
        <v>13</v>
      </c>
      <c r="B5" s="229"/>
      <c r="C5" s="229"/>
    </row>
    <row r="6" spans="1:3" ht="18" x14ac:dyDescent="0.25">
      <c r="A6" s="42"/>
      <c r="B6" s="42"/>
      <c r="C6" s="41"/>
    </row>
    <row r="7" spans="1:3" ht="18.75" x14ac:dyDescent="0.25">
      <c r="A7" s="203" t="s">
        <v>24</v>
      </c>
      <c r="B7" s="230"/>
      <c r="C7" s="230"/>
    </row>
    <row r="8" spans="1:3" ht="18" x14ac:dyDescent="0.25">
      <c r="A8" s="1"/>
      <c r="B8" s="1"/>
      <c r="C8" s="2"/>
    </row>
    <row r="9" spans="1:3" x14ac:dyDescent="0.25">
      <c r="A9" s="18" t="s">
        <v>25</v>
      </c>
      <c r="B9" s="36" t="s">
        <v>105</v>
      </c>
      <c r="C9" s="36" t="s">
        <v>106</v>
      </c>
    </row>
    <row r="10" spans="1:3" ht="15.75" customHeight="1" x14ac:dyDescent="0.25">
      <c r="A10" s="5" t="s">
        <v>26</v>
      </c>
      <c r="B10" s="34">
        <v>1278715</v>
      </c>
      <c r="C10" s="34">
        <v>1354089</v>
      </c>
    </row>
    <row r="11" spans="1:3" ht="15.75" customHeight="1" x14ac:dyDescent="0.25">
      <c r="A11" s="5" t="s">
        <v>62</v>
      </c>
      <c r="B11" s="4"/>
      <c r="C11" s="4"/>
    </row>
    <row r="12" spans="1:3" x14ac:dyDescent="0.25">
      <c r="A12" s="12" t="s">
        <v>83</v>
      </c>
      <c r="B12" s="4"/>
      <c r="C12" s="4"/>
    </row>
    <row r="13" spans="1:3" x14ac:dyDescent="0.25">
      <c r="A13" s="11" t="s">
        <v>84</v>
      </c>
      <c r="B13" s="4">
        <v>1278715</v>
      </c>
      <c r="C13" s="4">
        <v>1354089</v>
      </c>
    </row>
    <row r="14" spans="1:3" x14ac:dyDescent="0.25">
      <c r="A14" s="5" t="s">
        <v>60</v>
      </c>
      <c r="B14" s="4"/>
      <c r="C14" s="4"/>
    </row>
    <row r="15" spans="1:3" x14ac:dyDescent="0.25">
      <c r="A15" s="13" t="s">
        <v>60</v>
      </c>
      <c r="B15" s="4"/>
      <c r="C15" s="4"/>
    </row>
  </sheetData>
  <mergeCells count="5">
    <mergeCell ref="A1:C1"/>
    <mergeCell ref="A3:C3"/>
    <mergeCell ref="A5:C5"/>
    <mergeCell ref="A7:C7"/>
    <mergeCell ref="A2:C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workbookViewId="0">
      <selection activeCell="D7" sqref="D7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6" width="25.28515625" customWidth="1"/>
  </cols>
  <sheetData>
    <row r="1" spans="1:6" ht="42" customHeight="1" x14ac:dyDescent="0.25">
      <c r="A1" s="194" t="s">
        <v>123</v>
      </c>
      <c r="B1" s="194"/>
      <c r="C1" s="194"/>
      <c r="D1" s="194"/>
      <c r="E1" s="194"/>
      <c r="F1" s="194"/>
    </row>
    <row r="2" spans="1:6" ht="18" customHeight="1" x14ac:dyDescent="0.25">
      <c r="A2" s="1"/>
      <c r="B2" s="1"/>
      <c r="C2" s="1"/>
      <c r="D2" s="203" t="s">
        <v>107</v>
      </c>
      <c r="E2" s="203"/>
      <c r="F2" s="1"/>
    </row>
    <row r="3" spans="1:6" ht="15.75" x14ac:dyDescent="0.25">
      <c r="A3" s="194" t="s">
        <v>31</v>
      </c>
      <c r="B3" s="194"/>
      <c r="C3" s="194"/>
      <c r="D3" s="194"/>
      <c r="E3" s="194"/>
      <c r="F3" s="196"/>
    </row>
    <row r="4" spans="1:6" ht="18" x14ac:dyDescent="0.25">
      <c r="A4" s="1"/>
      <c r="B4" s="1"/>
      <c r="C4" s="1"/>
      <c r="D4" s="1"/>
      <c r="E4" s="1"/>
      <c r="F4" s="2"/>
    </row>
    <row r="5" spans="1:6" ht="18" customHeight="1" x14ac:dyDescent="0.25">
      <c r="A5" s="194" t="s">
        <v>27</v>
      </c>
      <c r="B5" s="195"/>
      <c r="C5" s="195"/>
      <c r="D5" s="195"/>
      <c r="E5" s="195"/>
      <c r="F5" s="195"/>
    </row>
    <row r="6" spans="1:6" ht="18" x14ac:dyDescent="0.25">
      <c r="A6" s="1"/>
      <c r="B6" s="1"/>
      <c r="C6" s="1"/>
      <c r="D6" s="1"/>
      <c r="E6" s="1"/>
      <c r="F6" s="2"/>
    </row>
    <row r="7" spans="1:6" x14ac:dyDescent="0.25">
      <c r="A7" s="18" t="s">
        <v>14</v>
      </c>
      <c r="B7" s="17" t="s">
        <v>15</v>
      </c>
      <c r="C7" s="17" t="s">
        <v>16</v>
      </c>
      <c r="D7" s="17" t="s">
        <v>47</v>
      </c>
      <c r="E7" s="18" t="s">
        <v>105</v>
      </c>
      <c r="F7" s="18" t="s">
        <v>106</v>
      </c>
    </row>
    <row r="8" spans="1:6" ht="25.5" x14ac:dyDescent="0.25">
      <c r="A8" s="5">
        <v>8</v>
      </c>
      <c r="B8" s="5"/>
      <c r="C8" s="5"/>
      <c r="D8" s="5" t="s">
        <v>28</v>
      </c>
      <c r="E8" s="4"/>
      <c r="F8" s="4"/>
    </row>
    <row r="9" spans="1:6" x14ac:dyDescent="0.25">
      <c r="A9" s="5"/>
      <c r="B9" s="10">
        <v>84</v>
      </c>
      <c r="C9" s="10"/>
      <c r="D9" s="10" t="s">
        <v>35</v>
      </c>
      <c r="E9" s="4"/>
      <c r="F9" s="4"/>
    </row>
    <row r="10" spans="1:6" ht="25.5" x14ac:dyDescent="0.25">
      <c r="A10" s="6"/>
      <c r="B10" s="6"/>
      <c r="C10" s="7">
        <v>81</v>
      </c>
      <c r="D10" s="12" t="s">
        <v>36</v>
      </c>
      <c r="E10" s="4"/>
      <c r="F10" s="4"/>
    </row>
    <row r="11" spans="1:6" ht="25.5" x14ac:dyDescent="0.25">
      <c r="A11" s="8">
        <v>5</v>
      </c>
      <c r="B11" s="9"/>
      <c r="C11" s="9"/>
      <c r="D11" s="22" t="s">
        <v>29</v>
      </c>
      <c r="E11" s="4"/>
      <c r="F11" s="4"/>
    </row>
    <row r="12" spans="1:6" ht="25.5" x14ac:dyDescent="0.25">
      <c r="A12" s="10"/>
      <c r="B12" s="10">
        <v>54</v>
      </c>
      <c r="C12" s="10"/>
      <c r="D12" s="23" t="s">
        <v>37</v>
      </c>
      <c r="E12" s="4"/>
      <c r="F12" s="4"/>
    </row>
    <row r="13" spans="1:6" x14ac:dyDescent="0.25">
      <c r="A13" s="10"/>
      <c r="B13" s="10"/>
      <c r="C13" s="7">
        <v>11</v>
      </c>
      <c r="D13" s="7" t="s">
        <v>18</v>
      </c>
      <c r="E13" s="4"/>
      <c r="F13" s="4"/>
    </row>
    <row r="14" spans="1:6" x14ac:dyDescent="0.25">
      <c r="A14" s="10"/>
      <c r="B14" s="10"/>
      <c r="C14" s="7">
        <v>31</v>
      </c>
      <c r="D14" s="7" t="s">
        <v>38</v>
      </c>
      <c r="E14" s="4"/>
      <c r="F14" s="4"/>
    </row>
  </sheetData>
  <mergeCells count="4">
    <mergeCell ref="A1:F1"/>
    <mergeCell ref="A3:F3"/>
    <mergeCell ref="A5:F5"/>
    <mergeCell ref="D2:E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4"/>
  <sheetViews>
    <sheetView workbookViewId="0">
      <selection activeCell="F6" sqref="F6"/>
    </sheetView>
  </sheetViews>
  <sheetFormatPr defaultRowHeight="15" x14ac:dyDescent="0.25"/>
  <cols>
    <col min="1" max="1" width="12.5703125" bestFit="1" customWidth="1"/>
    <col min="2" max="2" width="8.42578125" customWidth="1"/>
    <col min="3" max="3" width="8.7109375" customWidth="1"/>
    <col min="4" max="4" width="69.5703125" customWidth="1"/>
    <col min="5" max="5" width="48.28515625" customWidth="1"/>
    <col min="6" max="6" width="42" customWidth="1"/>
  </cols>
  <sheetData>
    <row r="1" spans="1:6" ht="42" customHeight="1" x14ac:dyDescent="0.25">
      <c r="A1" s="255" t="s">
        <v>124</v>
      </c>
      <c r="B1" s="255"/>
      <c r="C1" s="255"/>
      <c r="D1" s="255"/>
      <c r="E1" s="255"/>
      <c r="F1" s="255"/>
    </row>
    <row r="2" spans="1:6" ht="18" customHeight="1" x14ac:dyDescent="0.25">
      <c r="A2" s="68"/>
      <c r="B2" s="68"/>
      <c r="C2" s="68"/>
      <c r="D2" s="255" t="s">
        <v>107</v>
      </c>
      <c r="E2" s="255"/>
      <c r="F2" s="69"/>
    </row>
    <row r="3" spans="1:6" ht="26.25" x14ac:dyDescent="0.25">
      <c r="A3" s="255" t="s">
        <v>30</v>
      </c>
      <c r="B3" s="255"/>
      <c r="C3" s="255"/>
      <c r="D3" s="255"/>
      <c r="E3" s="255"/>
      <c r="F3" s="255"/>
    </row>
    <row r="4" spans="1:6" ht="20.25" x14ac:dyDescent="0.25">
      <c r="A4" s="63"/>
      <c r="B4" s="63"/>
      <c r="C4" s="63"/>
      <c r="D4" s="63"/>
      <c r="E4" s="63"/>
      <c r="F4" s="64"/>
    </row>
    <row r="5" spans="1:6" ht="30.4" customHeight="1" x14ac:dyDescent="0.25">
      <c r="A5" s="256" t="s">
        <v>32</v>
      </c>
      <c r="B5" s="257"/>
      <c r="C5" s="258"/>
      <c r="D5" s="61" t="s">
        <v>33</v>
      </c>
      <c r="E5" s="65" t="s">
        <v>108</v>
      </c>
      <c r="F5" s="65" t="s">
        <v>103</v>
      </c>
    </row>
    <row r="6" spans="1:6" ht="30.4" customHeight="1" x14ac:dyDescent="0.3">
      <c r="A6" s="259" t="s">
        <v>66</v>
      </c>
      <c r="B6" s="260"/>
      <c r="C6" s="261"/>
      <c r="D6" s="71" t="s">
        <v>67</v>
      </c>
      <c r="E6" s="80">
        <f>SUM(E10,E18,E23,E29,E35,E40,E47,E51,E60,E64,E69,E76,E80)</f>
        <v>1278715</v>
      </c>
      <c r="F6" s="80">
        <f>SUM(F10,F18,F23,F29,F35,F40,F47,F51,F60,F64,F69,F76,F80)</f>
        <v>1354088.91</v>
      </c>
    </row>
    <row r="7" spans="1:6" ht="39.950000000000003" customHeight="1" x14ac:dyDescent="0.25">
      <c r="A7" s="262" t="s">
        <v>68</v>
      </c>
      <c r="B7" s="263"/>
      <c r="C7" s="264"/>
      <c r="D7" s="73" t="s">
        <v>69</v>
      </c>
      <c r="E7" s="74"/>
      <c r="F7" s="74"/>
    </row>
    <row r="8" spans="1:6" ht="39.950000000000003" customHeight="1" x14ac:dyDescent="0.25">
      <c r="A8" s="243" t="s">
        <v>70</v>
      </c>
      <c r="B8" s="244"/>
      <c r="C8" s="245"/>
      <c r="D8" s="75" t="s">
        <v>59</v>
      </c>
      <c r="E8" s="76"/>
      <c r="F8" s="76"/>
    </row>
    <row r="9" spans="1:6" ht="35.1" customHeight="1" x14ac:dyDescent="0.3">
      <c r="A9" s="77" t="s">
        <v>71</v>
      </c>
      <c r="B9" s="78"/>
      <c r="C9" s="79"/>
      <c r="D9" s="79"/>
      <c r="E9" s="80"/>
      <c r="F9" s="80"/>
    </row>
    <row r="10" spans="1:6" s="35" customFormat="1" ht="35.1" customHeight="1" x14ac:dyDescent="0.25">
      <c r="A10" s="259">
        <v>3</v>
      </c>
      <c r="B10" s="260"/>
      <c r="C10" s="261"/>
      <c r="D10" s="71" t="s">
        <v>21</v>
      </c>
      <c r="E10" s="81">
        <f>SUM(E11)</f>
        <v>1142</v>
      </c>
      <c r="F10" s="81">
        <f>SUM(F11)</f>
        <v>1142</v>
      </c>
    </row>
    <row r="11" spans="1:6" ht="35.1" customHeight="1" x14ac:dyDescent="0.25">
      <c r="A11" s="231">
        <v>32</v>
      </c>
      <c r="B11" s="232"/>
      <c r="C11" s="233"/>
      <c r="D11" s="82" t="s">
        <v>34</v>
      </c>
      <c r="E11" s="72">
        <v>1142</v>
      </c>
      <c r="F11" s="72">
        <v>1142</v>
      </c>
    </row>
    <row r="12" spans="1:6" s="35" customFormat="1" ht="35.1" customHeight="1" x14ac:dyDescent="0.25">
      <c r="A12" s="83">
        <v>4</v>
      </c>
      <c r="B12" s="84"/>
      <c r="C12" s="85"/>
      <c r="D12" s="71" t="s">
        <v>23</v>
      </c>
      <c r="E12" s="81"/>
      <c r="F12" s="81"/>
    </row>
    <row r="13" spans="1:6" ht="35.1" customHeight="1" x14ac:dyDescent="0.25">
      <c r="A13" s="86">
        <v>42</v>
      </c>
      <c r="B13" s="87"/>
      <c r="C13" s="88"/>
      <c r="D13" s="82" t="s">
        <v>45</v>
      </c>
      <c r="E13" s="72"/>
      <c r="F13" s="72"/>
    </row>
    <row r="14" spans="1:6" ht="35.1" customHeight="1" x14ac:dyDescent="0.25">
      <c r="A14" s="262" t="s">
        <v>78</v>
      </c>
      <c r="B14" s="263"/>
      <c r="C14" s="264"/>
      <c r="D14" s="73" t="s">
        <v>79</v>
      </c>
      <c r="E14" s="74"/>
      <c r="F14" s="74"/>
    </row>
    <row r="15" spans="1:6" ht="35.1" customHeight="1" x14ac:dyDescent="0.25">
      <c r="A15" s="243" t="s">
        <v>70</v>
      </c>
      <c r="B15" s="244"/>
      <c r="C15" s="245"/>
      <c r="D15" s="89" t="s">
        <v>59</v>
      </c>
      <c r="E15" s="76"/>
      <c r="F15" s="76"/>
    </row>
    <row r="16" spans="1:6" ht="35.1" customHeight="1" x14ac:dyDescent="0.3">
      <c r="A16" s="86">
        <v>3</v>
      </c>
      <c r="B16" s="87"/>
      <c r="C16" s="88"/>
      <c r="D16" s="71" t="s">
        <v>21</v>
      </c>
      <c r="E16" s="80"/>
      <c r="F16" s="80"/>
    </row>
    <row r="17" spans="1:6" ht="35.1" customHeight="1" x14ac:dyDescent="0.25">
      <c r="A17" s="86">
        <v>32</v>
      </c>
      <c r="B17" s="87"/>
      <c r="C17" s="88"/>
      <c r="D17" s="82" t="s">
        <v>34</v>
      </c>
      <c r="E17" s="72"/>
      <c r="F17" s="72"/>
    </row>
    <row r="18" spans="1:6" ht="35.1" customHeight="1" x14ac:dyDescent="0.25">
      <c r="A18" s="243" t="s">
        <v>80</v>
      </c>
      <c r="B18" s="244"/>
      <c r="C18" s="245"/>
      <c r="D18" s="89" t="s">
        <v>81</v>
      </c>
      <c r="E18" s="90">
        <f>SUM(E19,E20)</f>
        <v>8605</v>
      </c>
      <c r="F18" s="90">
        <f>SUM(F19)</f>
        <v>8605</v>
      </c>
    </row>
    <row r="19" spans="1:6" ht="35.1" customHeight="1" x14ac:dyDescent="0.25">
      <c r="A19" s="86">
        <v>3</v>
      </c>
      <c r="B19" s="87"/>
      <c r="C19" s="88"/>
      <c r="D19" s="71" t="s">
        <v>34</v>
      </c>
      <c r="E19" s="72">
        <v>8605</v>
      </c>
      <c r="F19" s="72">
        <v>8605</v>
      </c>
    </row>
    <row r="20" spans="1:6" ht="35.1" customHeight="1" x14ac:dyDescent="0.25">
      <c r="A20" s="86">
        <v>42</v>
      </c>
      <c r="B20" s="87"/>
      <c r="C20" s="88"/>
      <c r="D20" s="82" t="s">
        <v>45</v>
      </c>
      <c r="E20" s="72"/>
      <c r="F20" s="72"/>
    </row>
    <row r="21" spans="1:6" ht="35.1" customHeight="1" x14ac:dyDescent="0.25">
      <c r="A21" s="243" t="s">
        <v>72</v>
      </c>
      <c r="B21" s="244"/>
      <c r="C21" s="245"/>
      <c r="D21" s="89" t="s">
        <v>74</v>
      </c>
      <c r="E21" s="76"/>
      <c r="F21" s="76"/>
    </row>
    <row r="22" spans="1:6" ht="35.1" customHeight="1" x14ac:dyDescent="0.3">
      <c r="A22" s="77" t="s">
        <v>71</v>
      </c>
      <c r="B22" s="78"/>
      <c r="C22" s="79"/>
      <c r="D22" s="82"/>
      <c r="E22" s="80"/>
      <c r="F22" s="80"/>
    </row>
    <row r="23" spans="1:6" ht="35.1" customHeight="1" x14ac:dyDescent="0.25">
      <c r="A23" s="86">
        <v>3</v>
      </c>
      <c r="B23" s="87"/>
      <c r="C23" s="88"/>
      <c r="D23" s="71" t="s">
        <v>21</v>
      </c>
      <c r="E23" s="81">
        <f>SUM(E24,E25)</f>
        <v>23890</v>
      </c>
      <c r="F23" s="81">
        <f>SUM(F24,F25)</f>
        <v>23890</v>
      </c>
    </row>
    <row r="24" spans="1:6" ht="35.1" customHeight="1" x14ac:dyDescent="0.25">
      <c r="A24" s="86">
        <v>32</v>
      </c>
      <c r="B24" s="87"/>
      <c r="C24" s="88"/>
      <c r="D24" s="82" t="s">
        <v>34</v>
      </c>
      <c r="E24" s="72">
        <v>23890</v>
      </c>
      <c r="F24" s="72">
        <v>23890</v>
      </c>
    </row>
    <row r="25" spans="1:6" ht="35.1" customHeight="1" x14ac:dyDescent="0.25">
      <c r="A25" s="86">
        <v>34</v>
      </c>
      <c r="B25" s="87"/>
      <c r="C25" s="88"/>
      <c r="D25" s="82" t="s">
        <v>55</v>
      </c>
      <c r="E25" s="72"/>
      <c r="F25" s="72"/>
    </row>
    <row r="26" spans="1:6" ht="35.1" customHeight="1" x14ac:dyDescent="0.25">
      <c r="A26" s="86">
        <v>4</v>
      </c>
      <c r="B26" s="87"/>
      <c r="C26" s="88"/>
      <c r="D26" s="71" t="s">
        <v>23</v>
      </c>
      <c r="E26" s="81"/>
      <c r="F26" s="81"/>
    </row>
    <row r="27" spans="1:6" ht="35.1" customHeight="1" x14ac:dyDescent="0.25">
      <c r="A27" s="86">
        <v>42</v>
      </c>
      <c r="B27" s="87"/>
      <c r="C27" s="88"/>
      <c r="D27" s="82" t="s">
        <v>45</v>
      </c>
      <c r="E27" s="72"/>
      <c r="F27" s="72"/>
    </row>
    <row r="28" spans="1:6" ht="35.1" customHeight="1" x14ac:dyDescent="0.25">
      <c r="A28" s="231" t="s">
        <v>109</v>
      </c>
      <c r="B28" s="232"/>
      <c r="C28" s="233"/>
      <c r="D28" s="82" t="s">
        <v>90</v>
      </c>
      <c r="E28" s="72"/>
      <c r="F28" s="72"/>
    </row>
    <row r="29" spans="1:6" ht="35.1" customHeight="1" x14ac:dyDescent="0.25">
      <c r="A29" s="86">
        <v>3</v>
      </c>
      <c r="B29" s="87"/>
      <c r="C29" s="88"/>
      <c r="D29" s="71" t="s">
        <v>21</v>
      </c>
      <c r="E29" s="81">
        <f>SUM(E30)</f>
        <v>84700</v>
      </c>
      <c r="F29" s="81">
        <f>SUM(F30)</f>
        <v>84700</v>
      </c>
    </row>
    <row r="30" spans="1:6" ht="35.1" customHeight="1" x14ac:dyDescent="0.25">
      <c r="A30" s="86">
        <v>32</v>
      </c>
      <c r="B30" s="87"/>
      <c r="C30" s="88"/>
      <c r="D30" s="82" t="s">
        <v>75</v>
      </c>
      <c r="E30" s="72">
        <v>84700</v>
      </c>
      <c r="F30" s="72">
        <v>84700</v>
      </c>
    </row>
    <row r="31" spans="1:6" ht="35.1" customHeight="1" x14ac:dyDescent="0.25">
      <c r="A31" s="86"/>
      <c r="B31" s="87"/>
      <c r="C31" s="88"/>
      <c r="D31" s="82"/>
      <c r="E31" s="72"/>
      <c r="F31" s="72"/>
    </row>
    <row r="32" spans="1:6" ht="35.1" customHeight="1" x14ac:dyDescent="0.25">
      <c r="A32" s="235" t="s">
        <v>85</v>
      </c>
      <c r="B32" s="236"/>
      <c r="C32" s="237"/>
      <c r="D32" s="91" t="s">
        <v>86</v>
      </c>
      <c r="E32" s="74"/>
      <c r="F32" s="74"/>
    </row>
    <row r="33" spans="1:6" ht="35.1" customHeight="1" x14ac:dyDescent="0.25">
      <c r="A33" s="243" t="s">
        <v>70</v>
      </c>
      <c r="B33" s="244"/>
      <c r="C33" s="245"/>
      <c r="D33" s="92" t="s">
        <v>59</v>
      </c>
      <c r="E33" s="76"/>
      <c r="F33" s="76"/>
    </row>
    <row r="34" spans="1:6" ht="35.1" customHeight="1" x14ac:dyDescent="0.3">
      <c r="A34" s="86" t="s">
        <v>71</v>
      </c>
      <c r="B34" s="87"/>
      <c r="C34" s="88"/>
      <c r="D34" s="82"/>
      <c r="E34" s="80"/>
      <c r="F34" s="80"/>
    </row>
    <row r="35" spans="1:6" ht="35.1" customHeight="1" x14ac:dyDescent="0.25">
      <c r="A35" s="86">
        <v>3</v>
      </c>
      <c r="B35" s="87"/>
      <c r="C35" s="88"/>
      <c r="D35" s="71" t="s">
        <v>21</v>
      </c>
      <c r="E35" s="81">
        <v>3053</v>
      </c>
      <c r="F35" s="81">
        <f>SUM(F36)</f>
        <v>3053</v>
      </c>
    </row>
    <row r="36" spans="1:6" ht="35.1" customHeight="1" x14ac:dyDescent="0.25">
      <c r="A36" s="86">
        <v>32</v>
      </c>
      <c r="B36" s="87"/>
      <c r="C36" s="88"/>
      <c r="D36" s="82" t="s">
        <v>34</v>
      </c>
      <c r="E36" s="72">
        <v>3053</v>
      </c>
      <c r="F36" s="72">
        <v>3053</v>
      </c>
    </row>
    <row r="37" spans="1:6" ht="35.1" customHeight="1" x14ac:dyDescent="0.25">
      <c r="A37" s="86"/>
      <c r="B37" s="87"/>
      <c r="C37" s="88"/>
      <c r="D37" s="82"/>
      <c r="E37" s="72"/>
      <c r="F37" s="72"/>
    </row>
    <row r="38" spans="1:6" ht="35.1" customHeight="1" x14ac:dyDescent="0.25">
      <c r="A38" s="252" t="s">
        <v>87</v>
      </c>
      <c r="B38" s="253"/>
      <c r="C38" s="254"/>
      <c r="D38" s="93" t="s">
        <v>76</v>
      </c>
      <c r="E38" s="94"/>
      <c r="F38" s="94"/>
    </row>
    <row r="39" spans="1:6" ht="35.1" customHeight="1" x14ac:dyDescent="0.25">
      <c r="A39" s="231" t="s">
        <v>71</v>
      </c>
      <c r="B39" s="232"/>
      <c r="C39" s="233"/>
      <c r="D39" s="71"/>
      <c r="E39" s="72"/>
      <c r="F39" s="72"/>
    </row>
    <row r="40" spans="1:6" ht="35.1" customHeight="1" x14ac:dyDescent="0.25">
      <c r="A40" s="86">
        <v>3</v>
      </c>
      <c r="B40" s="87"/>
      <c r="C40" s="88"/>
      <c r="D40" s="71" t="s">
        <v>21</v>
      </c>
      <c r="E40" s="81">
        <v>79431</v>
      </c>
      <c r="F40" s="81">
        <f>SUM(F41,F42,F43,F44)</f>
        <v>79431</v>
      </c>
    </row>
    <row r="41" spans="1:6" ht="35.1" customHeight="1" x14ac:dyDescent="0.25">
      <c r="A41" s="86">
        <v>32</v>
      </c>
      <c r="B41" s="87"/>
      <c r="C41" s="88"/>
      <c r="D41" s="82" t="s">
        <v>34</v>
      </c>
      <c r="E41" s="72">
        <v>76713</v>
      </c>
      <c r="F41" s="72">
        <v>77713</v>
      </c>
    </row>
    <row r="42" spans="1:6" ht="35.1" customHeight="1" x14ac:dyDescent="0.25">
      <c r="A42" s="86">
        <v>34</v>
      </c>
      <c r="B42" s="87"/>
      <c r="C42" s="88"/>
      <c r="D42" s="82" t="s">
        <v>55</v>
      </c>
      <c r="E42" s="72">
        <v>727</v>
      </c>
      <c r="F42" s="72">
        <v>727</v>
      </c>
    </row>
    <row r="43" spans="1:6" ht="35.1" customHeight="1" x14ac:dyDescent="0.25">
      <c r="A43" s="86">
        <v>4</v>
      </c>
      <c r="B43" s="87"/>
      <c r="C43" s="88"/>
      <c r="D43" s="71" t="s">
        <v>23</v>
      </c>
      <c r="E43" s="72"/>
      <c r="F43" s="72"/>
    </row>
    <row r="44" spans="1:6" ht="35.1" customHeight="1" x14ac:dyDescent="0.25">
      <c r="A44" s="86">
        <v>42</v>
      </c>
      <c r="B44" s="87"/>
      <c r="C44" s="88"/>
      <c r="D44" s="82" t="s">
        <v>45</v>
      </c>
      <c r="E44" s="72">
        <v>1991</v>
      </c>
      <c r="F44" s="72">
        <v>991</v>
      </c>
    </row>
    <row r="45" spans="1:6" ht="35.1" customHeight="1" x14ac:dyDescent="0.25">
      <c r="A45" s="86"/>
      <c r="B45" s="87"/>
      <c r="C45" s="88"/>
      <c r="D45" s="82"/>
      <c r="E45" s="72"/>
      <c r="F45" s="72"/>
    </row>
    <row r="46" spans="1:6" ht="35.1" customHeight="1" x14ac:dyDescent="0.25">
      <c r="A46" s="243" t="s">
        <v>88</v>
      </c>
      <c r="B46" s="244"/>
      <c r="C46" s="245"/>
      <c r="D46" s="89" t="s">
        <v>48</v>
      </c>
      <c r="E46" s="76"/>
      <c r="F46" s="76"/>
    </row>
    <row r="47" spans="1:6" ht="35.1" customHeight="1" x14ac:dyDescent="0.3">
      <c r="A47" s="86">
        <v>3</v>
      </c>
      <c r="B47" s="78"/>
      <c r="C47" s="79"/>
      <c r="D47" s="71" t="s">
        <v>21</v>
      </c>
      <c r="E47" s="80">
        <v>1994</v>
      </c>
      <c r="F47" s="80">
        <f>SUM(F48)</f>
        <v>2902</v>
      </c>
    </row>
    <row r="48" spans="1:6" ht="35.1" customHeight="1" x14ac:dyDescent="0.25">
      <c r="A48" s="86">
        <v>32</v>
      </c>
      <c r="B48" s="78"/>
      <c r="C48" s="79"/>
      <c r="D48" s="82" t="s">
        <v>34</v>
      </c>
      <c r="E48" s="72">
        <v>1994</v>
      </c>
      <c r="F48" s="72">
        <v>2902</v>
      </c>
    </row>
    <row r="49" spans="1:6" ht="35.1" customHeight="1" x14ac:dyDescent="0.25">
      <c r="A49" s="86"/>
      <c r="B49" s="78"/>
      <c r="C49" s="79"/>
      <c r="D49" s="82"/>
      <c r="E49" s="72"/>
      <c r="F49" s="72"/>
    </row>
    <row r="50" spans="1:6" ht="35.1" customHeight="1" x14ac:dyDescent="0.25">
      <c r="A50" s="243" t="s">
        <v>89</v>
      </c>
      <c r="B50" s="244"/>
      <c r="C50" s="245"/>
      <c r="D50" s="89" t="s">
        <v>90</v>
      </c>
      <c r="E50" s="76"/>
      <c r="F50" s="76"/>
    </row>
    <row r="51" spans="1:6" ht="35.1" customHeight="1" x14ac:dyDescent="0.3">
      <c r="A51" s="86">
        <v>3</v>
      </c>
      <c r="B51" s="78"/>
      <c r="C51" s="79"/>
      <c r="D51" s="71" t="s">
        <v>21</v>
      </c>
      <c r="E51" s="80">
        <f>SUM(E52,E53,E54,E55,E56)</f>
        <v>1016817</v>
      </c>
      <c r="F51" s="81">
        <f>SUM(F52,F53,F54,F55,F56)</f>
        <v>1016817</v>
      </c>
    </row>
    <row r="52" spans="1:6" ht="35.1" customHeight="1" x14ac:dyDescent="0.25">
      <c r="A52" s="77">
        <v>31</v>
      </c>
      <c r="B52" s="78"/>
      <c r="C52" s="79"/>
      <c r="D52" s="82" t="s">
        <v>22</v>
      </c>
      <c r="E52" s="72">
        <v>921403</v>
      </c>
      <c r="F52" s="72">
        <v>921403</v>
      </c>
    </row>
    <row r="53" spans="1:6" ht="35.1" customHeight="1" x14ac:dyDescent="0.25">
      <c r="A53" s="86">
        <v>32</v>
      </c>
      <c r="B53" s="78"/>
      <c r="C53" s="79"/>
      <c r="D53" s="82" t="s">
        <v>34</v>
      </c>
      <c r="E53" s="72">
        <v>67235</v>
      </c>
      <c r="F53" s="72">
        <v>67235</v>
      </c>
    </row>
    <row r="54" spans="1:6" ht="35.1" customHeight="1" x14ac:dyDescent="0.25">
      <c r="A54" s="86">
        <v>34</v>
      </c>
      <c r="B54" s="78"/>
      <c r="C54" s="79"/>
      <c r="D54" s="82" t="s">
        <v>110</v>
      </c>
      <c r="E54" s="72">
        <v>1635</v>
      </c>
      <c r="F54" s="72">
        <v>1635</v>
      </c>
    </row>
    <row r="55" spans="1:6" ht="35.1" customHeight="1" x14ac:dyDescent="0.25">
      <c r="A55" s="86">
        <v>37</v>
      </c>
      <c r="B55" s="78"/>
      <c r="C55" s="79"/>
      <c r="D55" s="82" t="s">
        <v>91</v>
      </c>
      <c r="E55" s="72">
        <v>6636</v>
      </c>
      <c r="F55" s="72">
        <v>6636</v>
      </c>
    </row>
    <row r="56" spans="1:6" ht="35.1" customHeight="1" x14ac:dyDescent="0.25">
      <c r="A56" s="86">
        <v>42</v>
      </c>
      <c r="B56" s="78"/>
      <c r="C56" s="79"/>
      <c r="D56" s="82" t="s">
        <v>23</v>
      </c>
      <c r="E56" s="72">
        <v>19908</v>
      </c>
      <c r="F56" s="72">
        <v>19908</v>
      </c>
    </row>
    <row r="57" spans="1:6" ht="35.1" customHeight="1" x14ac:dyDescent="0.25">
      <c r="A57" s="86"/>
      <c r="B57" s="78"/>
      <c r="C57" s="79"/>
      <c r="D57" s="82"/>
      <c r="E57" s="72"/>
      <c r="F57" s="72"/>
    </row>
    <row r="58" spans="1:6" ht="35.1" customHeight="1" x14ac:dyDescent="0.25">
      <c r="A58" s="246" t="s">
        <v>92</v>
      </c>
      <c r="B58" s="247"/>
      <c r="C58" s="248"/>
      <c r="D58" s="73" t="s">
        <v>93</v>
      </c>
      <c r="E58" s="74"/>
      <c r="F58" s="74"/>
    </row>
    <row r="59" spans="1:6" ht="35.1" customHeight="1" x14ac:dyDescent="0.25">
      <c r="A59" s="95">
        <v>31.32</v>
      </c>
      <c r="B59" s="96"/>
      <c r="C59" s="97"/>
      <c r="D59" s="73"/>
      <c r="E59" s="98">
        <f>SUM(E60)</f>
        <v>13272</v>
      </c>
      <c r="F59" s="98">
        <f>SUM(F60)</f>
        <v>19272</v>
      </c>
    </row>
    <row r="60" spans="1:6" ht="35.1" customHeight="1" x14ac:dyDescent="0.25">
      <c r="A60" s="249" t="s">
        <v>70</v>
      </c>
      <c r="B60" s="250"/>
      <c r="C60" s="251"/>
      <c r="D60" s="89" t="s">
        <v>59</v>
      </c>
      <c r="E60" s="90">
        <f>SUM(E61,E62)</f>
        <v>13272</v>
      </c>
      <c r="F60" s="90">
        <f>SUM(F61,F62)</f>
        <v>19272</v>
      </c>
    </row>
    <row r="61" spans="1:6" ht="35.1" customHeight="1" x14ac:dyDescent="0.25">
      <c r="A61" s="86">
        <v>31</v>
      </c>
      <c r="B61" s="99"/>
      <c r="C61" s="79"/>
      <c r="D61" s="82" t="s">
        <v>22</v>
      </c>
      <c r="E61" s="72">
        <v>11945</v>
      </c>
      <c r="F61" s="72">
        <v>16945</v>
      </c>
    </row>
    <row r="62" spans="1:6" ht="35.1" customHeight="1" x14ac:dyDescent="0.25">
      <c r="A62" s="86">
        <v>32</v>
      </c>
      <c r="B62" s="78"/>
      <c r="C62" s="79"/>
      <c r="D62" s="82" t="s">
        <v>34</v>
      </c>
      <c r="E62" s="72">
        <v>1327</v>
      </c>
      <c r="F62" s="72">
        <v>2327</v>
      </c>
    </row>
    <row r="63" spans="1:6" ht="35.1" customHeight="1" x14ac:dyDescent="0.25">
      <c r="A63" s="86"/>
      <c r="B63" s="78"/>
      <c r="C63" s="79"/>
      <c r="D63" s="82"/>
      <c r="E63" s="72"/>
      <c r="F63" s="72"/>
    </row>
    <row r="64" spans="1:6" ht="35.1" customHeight="1" x14ac:dyDescent="0.25">
      <c r="A64" s="231" t="s">
        <v>111</v>
      </c>
      <c r="B64" s="232"/>
      <c r="C64" s="233"/>
      <c r="D64" s="71" t="s">
        <v>112</v>
      </c>
      <c r="E64" s="81">
        <f>SUM(E65,E66)</f>
        <v>6975</v>
      </c>
      <c r="F64" s="81">
        <f>SUM(F65,F66)</f>
        <v>6975</v>
      </c>
    </row>
    <row r="65" spans="1:6" ht="35.1" customHeight="1" x14ac:dyDescent="0.25">
      <c r="A65" s="86">
        <v>31</v>
      </c>
      <c r="B65" s="78"/>
      <c r="C65" s="79"/>
      <c r="D65" s="82" t="s">
        <v>22</v>
      </c>
      <c r="E65" s="72">
        <v>6510</v>
      </c>
      <c r="F65" s="72">
        <v>6510</v>
      </c>
    </row>
    <row r="66" spans="1:6" ht="35.1" customHeight="1" x14ac:dyDescent="0.25">
      <c r="A66" s="86">
        <v>32</v>
      </c>
      <c r="B66" s="78"/>
      <c r="C66" s="79"/>
      <c r="D66" s="82" t="s">
        <v>34</v>
      </c>
      <c r="E66" s="72">
        <v>465</v>
      </c>
      <c r="F66" s="72">
        <v>465</v>
      </c>
    </row>
    <row r="67" spans="1:6" ht="35.1" customHeight="1" x14ac:dyDescent="0.25">
      <c r="A67" s="86"/>
      <c r="B67" s="78"/>
      <c r="C67" s="79"/>
      <c r="D67" s="82"/>
      <c r="E67" s="72"/>
      <c r="F67" s="72"/>
    </row>
    <row r="68" spans="1:6" ht="35.1" customHeight="1" x14ac:dyDescent="0.25">
      <c r="A68" s="240" t="s">
        <v>94</v>
      </c>
      <c r="B68" s="232"/>
      <c r="C68" s="233"/>
      <c r="D68" s="71" t="s">
        <v>95</v>
      </c>
      <c r="E68" s="72"/>
      <c r="F68" s="72"/>
    </row>
    <row r="69" spans="1:6" ht="35.1" customHeight="1" x14ac:dyDescent="0.25">
      <c r="A69" s="240" t="s">
        <v>87</v>
      </c>
      <c r="B69" s="241"/>
      <c r="C69" s="242"/>
      <c r="D69" s="71" t="s">
        <v>76</v>
      </c>
      <c r="E69" s="81">
        <f>SUM(E70)</f>
        <v>3982</v>
      </c>
      <c r="F69" s="81">
        <f>SUM(F70,F71)</f>
        <v>40062</v>
      </c>
    </row>
    <row r="70" spans="1:6" ht="35.1" customHeight="1" x14ac:dyDescent="0.25">
      <c r="A70" s="86">
        <v>32</v>
      </c>
      <c r="B70" s="78"/>
      <c r="C70" s="79"/>
      <c r="D70" s="82" t="s">
        <v>96</v>
      </c>
      <c r="E70" s="72">
        <v>3982</v>
      </c>
      <c r="F70" s="72">
        <v>29982</v>
      </c>
    </row>
    <row r="71" spans="1:6" ht="35.1" customHeight="1" x14ac:dyDescent="0.25">
      <c r="A71" s="86">
        <v>42</v>
      </c>
      <c r="B71" s="78"/>
      <c r="C71" s="79"/>
      <c r="D71" s="82" t="s">
        <v>125</v>
      </c>
      <c r="E71" s="72"/>
      <c r="F71" s="72">
        <v>10080</v>
      </c>
    </row>
    <row r="72" spans="1:6" ht="35.1" customHeight="1" x14ac:dyDescent="0.25">
      <c r="A72" s="234" t="s">
        <v>97</v>
      </c>
      <c r="B72" s="232"/>
      <c r="C72" s="233"/>
      <c r="D72" s="71" t="s">
        <v>98</v>
      </c>
      <c r="E72" s="72"/>
      <c r="F72" s="72"/>
    </row>
    <row r="73" spans="1:6" ht="35.1" customHeight="1" x14ac:dyDescent="0.25">
      <c r="A73" s="234" t="s">
        <v>99</v>
      </c>
      <c r="B73" s="232"/>
      <c r="C73" s="233"/>
      <c r="D73" s="71" t="s">
        <v>73</v>
      </c>
      <c r="E73" s="81"/>
      <c r="F73" s="81"/>
    </row>
    <row r="74" spans="1:6" ht="35.1" customHeight="1" x14ac:dyDescent="0.25">
      <c r="A74" s="86">
        <v>45</v>
      </c>
      <c r="B74" s="78"/>
      <c r="C74" s="79"/>
      <c r="D74" s="100" t="s">
        <v>56</v>
      </c>
      <c r="E74" s="72"/>
      <c r="F74" s="72"/>
    </row>
    <row r="75" spans="1:6" ht="35.1" customHeight="1" x14ac:dyDescent="0.25">
      <c r="A75" s="86"/>
      <c r="B75" s="78"/>
      <c r="C75" s="79"/>
      <c r="D75" s="100"/>
      <c r="E75" s="72"/>
      <c r="F75" s="72"/>
    </row>
    <row r="76" spans="1:6" ht="35.1" customHeight="1" x14ac:dyDescent="0.25">
      <c r="A76" s="231" t="s">
        <v>119</v>
      </c>
      <c r="B76" s="232"/>
      <c r="C76" s="233"/>
      <c r="D76" s="101" t="s">
        <v>113</v>
      </c>
      <c r="E76" s="81">
        <f>SUM(E77)</f>
        <v>5309</v>
      </c>
      <c r="F76" s="81">
        <f>SUM(F77,F78)</f>
        <v>5308.91</v>
      </c>
    </row>
    <row r="77" spans="1:6" ht="35.1" customHeight="1" x14ac:dyDescent="0.25">
      <c r="A77" s="86">
        <v>42</v>
      </c>
      <c r="B77" s="78"/>
      <c r="C77" s="79"/>
      <c r="D77" s="100" t="s">
        <v>114</v>
      </c>
      <c r="E77" s="72">
        <v>5309</v>
      </c>
      <c r="F77" s="72">
        <v>5308.91</v>
      </c>
    </row>
    <row r="78" spans="1:6" ht="35.1" customHeight="1" x14ac:dyDescent="0.25">
      <c r="A78" s="86"/>
      <c r="B78" s="78"/>
      <c r="C78" s="79"/>
      <c r="D78" s="82"/>
      <c r="E78" s="72"/>
      <c r="F78" s="72"/>
    </row>
    <row r="79" spans="1:6" ht="35.1" customHeight="1" x14ac:dyDescent="0.3">
      <c r="A79" s="238" t="s">
        <v>100</v>
      </c>
      <c r="B79" s="238"/>
      <c r="C79" s="239"/>
      <c r="D79" s="82" t="s">
        <v>120</v>
      </c>
      <c r="E79" s="72"/>
      <c r="F79" s="72"/>
    </row>
    <row r="80" spans="1:6" ht="35.1" customHeight="1" x14ac:dyDescent="0.25">
      <c r="A80" s="240" t="s">
        <v>101</v>
      </c>
      <c r="B80" s="241"/>
      <c r="C80" s="242"/>
      <c r="D80" s="71" t="s">
        <v>102</v>
      </c>
      <c r="E80" s="81">
        <f>SUM(E81,E82)</f>
        <v>29545</v>
      </c>
      <c r="F80" s="81">
        <f>SUM(F81,F82)</f>
        <v>61931</v>
      </c>
    </row>
    <row r="81" spans="1:6" ht="35.1" customHeight="1" x14ac:dyDescent="0.25">
      <c r="A81" s="86">
        <v>31</v>
      </c>
      <c r="B81" s="78"/>
      <c r="C81" s="79"/>
      <c r="D81" s="82" t="s">
        <v>22</v>
      </c>
      <c r="E81" s="72">
        <v>25523</v>
      </c>
      <c r="F81" s="72">
        <v>53925</v>
      </c>
    </row>
    <row r="82" spans="1:6" ht="35.1" customHeight="1" x14ac:dyDescent="0.25">
      <c r="A82" s="86">
        <v>32</v>
      </c>
      <c r="B82" s="78"/>
      <c r="C82" s="79"/>
      <c r="D82" s="82" t="s">
        <v>34</v>
      </c>
      <c r="E82" s="72">
        <v>4022</v>
      </c>
      <c r="F82" s="72">
        <v>8006</v>
      </c>
    </row>
    <row r="83" spans="1:6" ht="35.1" customHeight="1" x14ac:dyDescent="0.25">
      <c r="A83" s="77"/>
      <c r="B83" s="78"/>
      <c r="C83" s="79"/>
      <c r="D83" s="82"/>
      <c r="E83" s="72"/>
      <c r="F83" s="72"/>
    </row>
    <row r="84" spans="1:6" ht="35.1" customHeight="1" x14ac:dyDescent="0.3">
      <c r="A84" s="40"/>
      <c r="B84" s="40"/>
      <c r="C84" s="40"/>
      <c r="D84" s="40"/>
      <c r="E84" s="40"/>
      <c r="F84" s="40"/>
    </row>
    <row r="85" spans="1:6" ht="35.1" customHeight="1" x14ac:dyDescent="0.3">
      <c r="A85" s="40"/>
      <c r="B85" s="40"/>
      <c r="C85" s="40"/>
      <c r="D85" s="40"/>
      <c r="E85" s="40"/>
      <c r="F85" s="40"/>
    </row>
    <row r="86" spans="1:6" ht="35.1" customHeight="1" x14ac:dyDescent="0.3">
      <c r="A86" s="40"/>
      <c r="B86" s="40"/>
      <c r="C86" s="40"/>
      <c r="D86" s="40"/>
      <c r="E86" s="40"/>
      <c r="F86" s="40"/>
    </row>
    <row r="87" spans="1:6" ht="35.1" customHeight="1" x14ac:dyDescent="0.3">
      <c r="A87" s="40"/>
      <c r="B87" s="40"/>
      <c r="C87" s="40"/>
      <c r="D87" s="40"/>
      <c r="E87" s="40"/>
      <c r="F87" s="40"/>
    </row>
    <row r="88" spans="1:6" ht="35.1" customHeight="1" x14ac:dyDescent="0.3">
      <c r="A88" s="40"/>
      <c r="B88" s="40"/>
      <c r="C88" s="40"/>
      <c r="D88" s="40"/>
      <c r="E88" s="40"/>
      <c r="F88" s="40"/>
    </row>
    <row r="89" spans="1:6" ht="35.1" customHeight="1" x14ac:dyDescent="0.3">
      <c r="A89" s="40"/>
      <c r="B89" s="40"/>
      <c r="C89" s="40"/>
      <c r="D89" s="40"/>
      <c r="E89" s="40"/>
      <c r="F89" s="40"/>
    </row>
    <row r="90" spans="1:6" ht="35.1" customHeight="1" x14ac:dyDescent="0.3">
      <c r="A90" s="40"/>
      <c r="B90" s="40"/>
      <c r="C90" s="40"/>
      <c r="D90" s="40"/>
      <c r="E90" s="40"/>
      <c r="F90" s="40"/>
    </row>
    <row r="91" spans="1:6" ht="35.1" customHeight="1" x14ac:dyDescent="0.35">
      <c r="A91" s="62"/>
      <c r="B91" s="62"/>
      <c r="C91" s="62"/>
      <c r="D91" s="62"/>
      <c r="E91" s="62"/>
      <c r="F91" s="62"/>
    </row>
    <row r="92" spans="1:6" ht="35.1" customHeight="1" x14ac:dyDescent="0.35">
      <c r="A92" s="62"/>
      <c r="B92" s="62"/>
      <c r="C92" s="62"/>
      <c r="D92" s="62"/>
      <c r="E92" s="62"/>
      <c r="F92" s="62"/>
    </row>
    <row r="93" spans="1:6" ht="30.4" customHeight="1" x14ac:dyDescent="0.35">
      <c r="A93" s="62"/>
      <c r="B93" s="62"/>
      <c r="C93" s="62"/>
      <c r="D93" s="62"/>
      <c r="E93" s="62"/>
      <c r="F93" s="62"/>
    </row>
    <row r="94" spans="1:6" ht="30.4" customHeight="1" x14ac:dyDescent="0.4">
      <c r="A94" s="60"/>
      <c r="B94" s="60"/>
      <c r="C94" s="60"/>
      <c r="D94" s="60"/>
      <c r="E94" s="60"/>
      <c r="F94" s="60"/>
    </row>
    <row r="95" spans="1:6" ht="26.25" x14ac:dyDescent="0.4">
      <c r="A95" s="60"/>
      <c r="B95" s="60"/>
      <c r="C95" s="60"/>
      <c r="D95" s="60"/>
      <c r="E95" s="60"/>
      <c r="F95" s="60"/>
    </row>
    <row r="96" spans="1:6" ht="26.25" x14ac:dyDescent="0.4">
      <c r="A96" s="60"/>
      <c r="B96" s="60"/>
      <c r="C96" s="60"/>
      <c r="D96" s="60"/>
      <c r="E96" s="60"/>
      <c r="F96" s="60"/>
    </row>
    <row r="97" spans="1:6" ht="26.25" x14ac:dyDescent="0.4">
      <c r="A97" s="60"/>
      <c r="B97" s="60"/>
      <c r="C97" s="60"/>
      <c r="D97" s="60"/>
      <c r="E97" s="60"/>
      <c r="F97" s="60"/>
    </row>
    <row r="98" spans="1:6" ht="26.25" x14ac:dyDescent="0.4">
      <c r="A98" s="60"/>
      <c r="B98" s="60"/>
      <c r="C98" s="60"/>
      <c r="D98" s="60"/>
      <c r="E98" s="60"/>
      <c r="F98" s="60"/>
    </row>
    <row r="99" spans="1:6" ht="26.25" x14ac:dyDescent="0.4">
      <c r="A99" s="60"/>
      <c r="B99" s="60"/>
      <c r="C99" s="60"/>
      <c r="D99" s="60"/>
      <c r="E99" s="60"/>
      <c r="F99" s="60"/>
    </row>
    <row r="100" spans="1:6" ht="26.25" x14ac:dyDescent="0.4">
      <c r="A100" s="60"/>
      <c r="B100" s="60"/>
      <c r="C100" s="60"/>
      <c r="D100" s="60"/>
      <c r="E100" s="60"/>
      <c r="F100" s="60"/>
    </row>
    <row r="101" spans="1:6" ht="26.25" x14ac:dyDescent="0.4">
      <c r="A101" s="60"/>
      <c r="B101" s="60"/>
      <c r="C101" s="60"/>
      <c r="D101" s="60"/>
      <c r="E101" s="60"/>
      <c r="F101" s="60"/>
    </row>
    <row r="102" spans="1:6" ht="26.25" x14ac:dyDescent="0.4">
      <c r="A102" s="60"/>
      <c r="B102" s="60"/>
      <c r="C102" s="60"/>
      <c r="D102" s="60"/>
      <c r="E102" s="60"/>
      <c r="F102" s="60"/>
    </row>
    <row r="103" spans="1:6" ht="26.25" x14ac:dyDescent="0.4">
      <c r="A103" s="60"/>
      <c r="B103" s="60"/>
      <c r="C103" s="60"/>
      <c r="D103" s="60"/>
      <c r="E103" s="60"/>
      <c r="F103" s="60"/>
    </row>
    <row r="104" spans="1:6" ht="26.25" x14ac:dyDescent="0.4">
      <c r="A104" s="60"/>
      <c r="B104" s="60"/>
      <c r="C104" s="60"/>
      <c r="D104" s="60"/>
      <c r="E104" s="60"/>
      <c r="F104" s="60"/>
    </row>
    <row r="105" spans="1:6" ht="26.25" x14ac:dyDescent="0.4">
      <c r="A105" s="60"/>
      <c r="B105" s="60"/>
      <c r="C105" s="60"/>
      <c r="D105" s="60"/>
      <c r="E105" s="60"/>
      <c r="F105" s="60"/>
    </row>
    <row r="106" spans="1:6" ht="26.25" x14ac:dyDescent="0.4">
      <c r="A106" s="60"/>
      <c r="B106" s="60"/>
      <c r="C106" s="60"/>
      <c r="D106" s="60"/>
      <c r="E106" s="60"/>
      <c r="F106" s="60"/>
    </row>
    <row r="107" spans="1:6" ht="26.25" x14ac:dyDescent="0.4">
      <c r="A107" s="60"/>
      <c r="B107" s="60"/>
      <c r="C107" s="60"/>
      <c r="D107" s="60"/>
      <c r="E107" s="60"/>
      <c r="F107" s="60"/>
    </row>
    <row r="108" spans="1:6" ht="26.25" x14ac:dyDescent="0.4">
      <c r="A108" s="60"/>
      <c r="B108" s="60"/>
      <c r="C108" s="60"/>
      <c r="D108" s="60"/>
      <c r="E108" s="60"/>
      <c r="F108" s="60"/>
    </row>
    <row r="109" spans="1:6" ht="26.25" x14ac:dyDescent="0.4">
      <c r="A109" s="60"/>
      <c r="B109" s="60"/>
      <c r="C109" s="60"/>
      <c r="D109" s="60"/>
      <c r="E109" s="60"/>
      <c r="F109" s="60"/>
    </row>
    <row r="110" spans="1:6" ht="26.25" x14ac:dyDescent="0.4">
      <c r="A110" s="60"/>
      <c r="B110" s="60"/>
      <c r="C110" s="60"/>
      <c r="D110" s="60"/>
      <c r="E110" s="60"/>
      <c r="F110" s="60"/>
    </row>
    <row r="111" spans="1:6" ht="26.25" x14ac:dyDescent="0.4">
      <c r="A111" s="60"/>
      <c r="B111" s="60"/>
      <c r="C111" s="60"/>
      <c r="D111" s="60"/>
      <c r="E111" s="60"/>
      <c r="F111" s="60"/>
    </row>
    <row r="112" spans="1:6" ht="26.25" x14ac:dyDescent="0.4">
      <c r="A112" s="60"/>
      <c r="B112" s="60"/>
      <c r="C112" s="60"/>
      <c r="D112" s="60"/>
      <c r="E112" s="60"/>
      <c r="F112" s="60"/>
    </row>
    <row r="113" spans="1:6" ht="26.25" x14ac:dyDescent="0.4">
      <c r="A113" s="60"/>
      <c r="B113" s="60"/>
      <c r="C113" s="60"/>
      <c r="D113" s="60"/>
      <c r="E113" s="60"/>
      <c r="F113" s="60"/>
    </row>
    <row r="114" spans="1:6" ht="26.25" x14ac:dyDescent="0.4">
      <c r="A114" s="60"/>
      <c r="B114" s="60"/>
      <c r="C114" s="60"/>
      <c r="D114" s="60"/>
      <c r="E114" s="60"/>
      <c r="F114" s="60"/>
    </row>
  </sheetData>
  <mergeCells count="30">
    <mergeCell ref="A1:F1"/>
    <mergeCell ref="A3:F3"/>
    <mergeCell ref="A5:C5"/>
    <mergeCell ref="A18:C18"/>
    <mergeCell ref="A21:C21"/>
    <mergeCell ref="A8:C8"/>
    <mergeCell ref="A10:C10"/>
    <mergeCell ref="A11:C11"/>
    <mergeCell ref="A14:C14"/>
    <mergeCell ref="A15:C15"/>
    <mergeCell ref="A6:C6"/>
    <mergeCell ref="A7:C7"/>
    <mergeCell ref="D2:E2"/>
    <mergeCell ref="A79:C79"/>
    <mergeCell ref="A80:C80"/>
    <mergeCell ref="A33:C33"/>
    <mergeCell ref="A46:C46"/>
    <mergeCell ref="A50:C50"/>
    <mergeCell ref="A68:C68"/>
    <mergeCell ref="A69:C69"/>
    <mergeCell ref="A58:C58"/>
    <mergeCell ref="A60:C60"/>
    <mergeCell ref="A38:C38"/>
    <mergeCell ref="A39:C39"/>
    <mergeCell ref="A28:C28"/>
    <mergeCell ref="A64:C64"/>
    <mergeCell ref="A76:C76"/>
    <mergeCell ref="A72:C72"/>
    <mergeCell ref="A73:C73"/>
    <mergeCell ref="A32:C32"/>
  </mergeCells>
  <pageMargins left="0.7" right="0.7" top="0.75" bottom="0.75" header="0.3" footer="0.3"/>
  <pageSetup paperSize="9" scale="6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Računovodstvo</cp:lastModifiedBy>
  <cp:lastPrinted>2023-09-19T10:00:08Z</cp:lastPrinted>
  <dcterms:created xsi:type="dcterms:W3CDTF">2022-08-12T12:51:27Z</dcterms:created>
  <dcterms:modified xsi:type="dcterms:W3CDTF">2023-09-19T10:00:19Z</dcterms:modified>
</cp:coreProperties>
</file>